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X:\2022_BS教材\10th_Excelクロス集計①\"/>
    </mc:Choice>
  </mc:AlternateContent>
  <xr:revisionPtr revIDLastSave="0" documentId="13_ncr:1_{3C1D1155-6FBA-4E18-AA75-34678D2A1B9D}" xr6:coauthVersionLast="36" xr6:coauthVersionMax="36" xr10:uidLastSave="{00000000-0000-0000-0000-000000000000}"/>
  <bookViews>
    <workbookView xWindow="0" yWindow="0" windowWidth="19200" windowHeight="11430" xr2:uid="{00000000-000D-0000-FFFF-FFFF00000000}"/>
  </bookViews>
  <sheets>
    <sheet name="製品満足度①" sheetId="9" r:id="rId1"/>
    <sheet name="満足度②" sheetId="11" r:id="rId2"/>
    <sheet name="満足度③" sheetId="7" r:id="rId3"/>
    <sheet name="満足度④" sheetId="12" r:id="rId4"/>
    <sheet name="満足度⑤" sheetId="13" r:id="rId5"/>
    <sheet name="満足度（時間が余った人用）" sheetId="10" r:id="rId6"/>
    <sheet name="製品満足度 (解答)" sheetId="4" r:id="rId7"/>
    <sheet name="（演習）未来展満足度" sheetId="6" state="hidden" r:id="rId8"/>
    <sheet name="Sheet1" sheetId="1" state="hidden" r:id="rId9"/>
    <sheet name="Sheet1 (2)" sheetId="5" state="hidden" r:id="rId10"/>
    <sheet name="予備" sheetId="2" state="hidden" r:id="rId11"/>
    <sheet name="予備②" sheetId="3" state="hidden" r:id="rId1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2" i="13" l="1"/>
  <c r="I12" i="13"/>
  <c r="H12" i="13"/>
  <c r="G12" i="13"/>
  <c r="F12" i="13"/>
  <c r="E12" i="13"/>
  <c r="K6" i="13"/>
  <c r="J6" i="13"/>
  <c r="I6" i="13"/>
  <c r="H6" i="13"/>
  <c r="G6" i="13"/>
  <c r="F6" i="13"/>
  <c r="E6" i="13"/>
  <c r="F12" i="12"/>
  <c r="G12" i="12"/>
  <c r="H12" i="12"/>
  <c r="I12" i="12"/>
  <c r="J12" i="12"/>
  <c r="E12" i="12"/>
  <c r="F6" i="12"/>
  <c r="G6" i="12"/>
  <c r="H6" i="12"/>
  <c r="I6" i="12"/>
  <c r="J6" i="12"/>
  <c r="K6" i="12"/>
  <c r="E6" i="12"/>
  <c r="F19" i="4" l="1"/>
  <c r="E453" i="5" l="1"/>
  <c r="E452" i="5"/>
  <c r="E451" i="5"/>
  <c r="E450" i="5"/>
  <c r="E449" i="5"/>
  <c r="E448" i="5"/>
  <c r="E447" i="5"/>
  <c r="E446" i="5"/>
  <c r="E445" i="5"/>
  <c r="E444" i="5"/>
  <c r="E443" i="5"/>
  <c r="E442" i="5"/>
  <c r="E441" i="5"/>
  <c r="E440" i="5"/>
  <c r="E439" i="5"/>
  <c r="E438" i="5"/>
  <c r="E437" i="5"/>
  <c r="E436" i="5"/>
  <c r="E435" i="5"/>
  <c r="E434" i="5"/>
  <c r="E433" i="5"/>
  <c r="E432" i="5"/>
  <c r="E431" i="5"/>
  <c r="E430" i="5"/>
  <c r="E429" i="5"/>
  <c r="E428" i="5"/>
  <c r="E427" i="5"/>
  <c r="E426" i="5"/>
  <c r="E425" i="5"/>
  <c r="E424" i="5"/>
  <c r="E423" i="5"/>
  <c r="E422" i="5"/>
  <c r="E421" i="5"/>
  <c r="E420" i="5"/>
  <c r="E419" i="5"/>
  <c r="E418" i="5"/>
  <c r="E417" i="5"/>
  <c r="E416" i="5"/>
  <c r="E415" i="5"/>
  <c r="E414" i="5"/>
  <c r="E413" i="5"/>
  <c r="E412" i="5"/>
  <c r="E411" i="5"/>
  <c r="E410" i="5"/>
  <c r="E409" i="5"/>
  <c r="E408" i="5"/>
  <c r="E407" i="5"/>
  <c r="E406" i="5"/>
  <c r="E405" i="5"/>
  <c r="E404" i="5"/>
  <c r="E403" i="5"/>
  <c r="E402" i="5"/>
  <c r="E401" i="5"/>
  <c r="E400" i="5"/>
  <c r="E399" i="5"/>
  <c r="E398" i="5"/>
  <c r="E397" i="5"/>
  <c r="E396" i="5"/>
  <c r="E395" i="5"/>
  <c r="E394" i="5"/>
  <c r="E393" i="5"/>
  <c r="E392" i="5"/>
  <c r="E391" i="5"/>
  <c r="E390" i="5"/>
  <c r="E389" i="5"/>
  <c r="E388" i="5"/>
  <c r="E387" i="5"/>
  <c r="E386" i="5"/>
  <c r="E385" i="5"/>
  <c r="E384" i="5"/>
  <c r="E383" i="5"/>
  <c r="E382" i="5"/>
  <c r="E381" i="5"/>
  <c r="E380" i="5"/>
  <c r="E379" i="5"/>
  <c r="E378" i="5"/>
  <c r="E377" i="5"/>
  <c r="E376" i="5"/>
  <c r="E375" i="5"/>
  <c r="E374" i="5"/>
  <c r="E373" i="5"/>
  <c r="E372" i="5"/>
  <c r="E371" i="5"/>
  <c r="E370" i="5"/>
  <c r="E369" i="5"/>
  <c r="E368" i="5"/>
  <c r="E367" i="5"/>
  <c r="E366" i="5"/>
  <c r="E365" i="5"/>
  <c r="E364" i="5"/>
  <c r="E363" i="5"/>
  <c r="E362" i="5"/>
  <c r="E361" i="5"/>
  <c r="E360" i="5"/>
  <c r="E359" i="5"/>
  <c r="E358" i="5"/>
  <c r="E357" i="5"/>
  <c r="E356" i="5"/>
  <c r="E355" i="5"/>
  <c r="E354" i="5"/>
  <c r="E353" i="5"/>
  <c r="E352" i="5"/>
  <c r="E351" i="5"/>
  <c r="E350" i="5"/>
  <c r="E349" i="5"/>
  <c r="E348" i="5"/>
  <c r="E347" i="5"/>
  <c r="E346" i="5"/>
  <c r="E345" i="5"/>
  <c r="E344" i="5"/>
  <c r="E343" i="5"/>
  <c r="E342" i="5"/>
  <c r="E341" i="5"/>
  <c r="E340" i="5"/>
  <c r="E339" i="5"/>
  <c r="E338" i="5"/>
  <c r="E337" i="5"/>
  <c r="E336" i="5"/>
  <c r="E335" i="5"/>
  <c r="E334" i="5"/>
  <c r="E333" i="5"/>
  <c r="E332" i="5"/>
  <c r="E331" i="5"/>
  <c r="E330" i="5"/>
  <c r="E329" i="5"/>
  <c r="E328" i="5"/>
  <c r="E327" i="5"/>
  <c r="E326" i="5"/>
  <c r="E325" i="5"/>
  <c r="E324" i="5"/>
  <c r="E323" i="5"/>
  <c r="E322" i="5"/>
  <c r="E321" i="5"/>
  <c r="E320" i="5"/>
  <c r="E319" i="5"/>
  <c r="E318" i="5"/>
  <c r="E317" i="5"/>
  <c r="E316" i="5"/>
  <c r="E315" i="5"/>
  <c r="E314" i="5"/>
  <c r="E313" i="5"/>
  <c r="E312" i="5"/>
  <c r="E311" i="5"/>
  <c r="E310" i="5"/>
  <c r="E309" i="5"/>
  <c r="E308" i="5"/>
  <c r="E307" i="5"/>
  <c r="E306" i="5"/>
  <c r="E305" i="5"/>
  <c r="E304" i="5"/>
  <c r="E303" i="5"/>
  <c r="E302" i="5"/>
  <c r="E301" i="5"/>
  <c r="E300" i="5"/>
  <c r="E299" i="5"/>
  <c r="E298" i="5"/>
  <c r="E297" i="5"/>
  <c r="E296" i="5"/>
  <c r="E295" i="5"/>
  <c r="E294" i="5"/>
  <c r="E293" i="5"/>
  <c r="E292" i="5"/>
  <c r="E291" i="5"/>
  <c r="E290" i="5"/>
  <c r="E289" i="5"/>
  <c r="E288" i="5"/>
  <c r="E287" i="5"/>
  <c r="E286" i="5"/>
  <c r="E285" i="5"/>
  <c r="E284" i="5"/>
  <c r="E283" i="5"/>
  <c r="E282" i="5"/>
  <c r="E281" i="5"/>
  <c r="E280" i="5"/>
  <c r="E279" i="5"/>
  <c r="E278" i="5"/>
  <c r="E277" i="5"/>
  <c r="E276" i="5"/>
  <c r="E275" i="5"/>
  <c r="E274" i="5"/>
  <c r="E273" i="5"/>
  <c r="E272" i="5"/>
  <c r="E271" i="5"/>
  <c r="E270" i="5"/>
  <c r="E269" i="5"/>
  <c r="E268" i="5"/>
  <c r="E267" i="5"/>
  <c r="E266" i="5"/>
  <c r="E265" i="5"/>
  <c r="E264" i="5"/>
  <c r="E263" i="5"/>
  <c r="E262" i="5"/>
  <c r="E261" i="5"/>
  <c r="E260" i="5"/>
  <c r="E259" i="5"/>
  <c r="E258" i="5"/>
  <c r="E257" i="5"/>
  <c r="E256" i="5"/>
  <c r="E255" i="5"/>
  <c r="E254" i="5"/>
  <c r="E253" i="5"/>
  <c r="E252" i="5"/>
  <c r="E251" i="5"/>
  <c r="E250" i="5"/>
  <c r="E249" i="5"/>
  <c r="E248" i="5"/>
  <c r="E247" i="5"/>
  <c r="E246" i="5"/>
  <c r="E245" i="5"/>
  <c r="E244" i="5"/>
  <c r="E243" i="5"/>
  <c r="E242" i="5"/>
  <c r="E241" i="5"/>
  <c r="E240" i="5"/>
  <c r="E239" i="5"/>
  <c r="E238" i="5"/>
  <c r="E237" i="5"/>
  <c r="E236" i="5"/>
  <c r="E235" i="5"/>
  <c r="E234" i="5"/>
  <c r="E233" i="5"/>
  <c r="E232" i="5"/>
  <c r="E231" i="5"/>
  <c r="E230" i="5"/>
  <c r="E229" i="5"/>
  <c r="E228" i="5"/>
  <c r="E227" i="5"/>
  <c r="E226" i="5"/>
  <c r="E225" i="5"/>
  <c r="E224" i="5"/>
  <c r="E223" i="5"/>
  <c r="E222" i="5"/>
  <c r="E221" i="5"/>
  <c r="E220" i="5"/>
  <c r="E219" i="5"/>
  <c r="E218" i="5"/>
  <c r="E217" i="5"/>
  <c r="E216" i="5"/>
  <c r="E215" i="5"/>
  <c r="E214" i="5"/>
  <c r="E213" i="5"/>
  <c r="E212" i="5"/>
  <c r="E211" i="5"/>
  <c r="E210" i="5"/>
  <c r="E209" i="5"/>
  <c r="E208" i="5"/>
  <c r="E207" i="5"/>
  <c r="E206" i="5"/>
  <c r="E205" i="5"/>
  <c r="E204" i="5"/>
  <c r="E203" i="5"/>
  <c r="E202" i="5"/>
  <c r="E201" i="5"/>
  <c r="E200" i="5"/>
  <c r="E199" i="5"/>
  <c r="E198" i="5"/>
  <c r="E197" i="5"/>
  <c r="E196" i="5"/>
  <c r="E195" i="5"/>
  <c r="E194" i="5"/>
  <c r="E193" i="5"/>
  <c r="E192" i="5"/>
  <c r="E191" i="5"/>
  <c r="E190" i="5"/>
  <c r="E189" i="5"/>
  <c r="E188" i="5"/>
  <c r="E187" i="5"/>
  <c r="E186" i="5"/>
  <c r="E185" i="5"/>
  <c r="E184" i="5"/>
  <c r="E183" i="5"/>
  <c r="E182" i="5"/>
  <c r="E181" i="5"/>
  <c r="E180" i="5"/>
  <c r="E179" i="5"/>
  <c r="E178" i="5"/>
  <c r="E177" i="5"/>
  <c r="E176" i="5"/>
  <c r="E175" i="5"/>
  <c r="E174" i="5"/>
  <c r="E173" i="5"/>
  <c r="E172" i="5"/>
  <c r="E171" i="5"/>
  <c r="E170" i="5"/>
  <c r="E169" i="5"/>
  <c r="E168" i="5"/>
  <c r="E167" i="5"/>
  <c r="E166" i="5"/>
  <c r="E165" i="5"/>
  <c r="E164" i="5"/>
  <c r="E163" i="5"/>
  <c r="E162" i="5"/>
  <c r="E161" i="5"/>
  <c r="E160" i="5"/>
  <c r="E159" i="5"/>
  <c r="E158" i="5"/>
  <c r="E157" i="5"/>
  <c r="E156" i="5"/>
  <c r="E155" i="5"/>
  <c r="E154" i="5"/>
  <c r="E153" i="5"/>
  <c r="E152" i="5"/>
  <c r="E151" i="5"/>
  <c r="E150" i="5"/>
  <c r="E149" i="5"/>
  <c r="E148" i="5"/>
  <c r="E147" i="5"/>
  <c r="E146" i="5"/>
  <c r="E145" i="5"/>
  <c r="E144" i="5"/>
  <c r="E143" i="5"/>
  <c r="E142" i="5"/>
  <c r="E141" i="5"/>
  <c r="E140" i="5"/>
  <c r="E139" i="5"/>
  <c r="E138" i="5"/>
  <c r="E137" i="5"/>
  <c r="E136" i="5"/>
  <c r="E135" i="5"/>
  <c r="E134" i="5"/>
  <c r="E133" i="5"/>
  <c r="E132" i="5"/>
  <c r="E131" i="5"/>
  <c r="E130" i="5"/>
  <c r="E129" i="5"/>
  <c r="E128" i="5"/>
  <c r="E127" i="5"/>
  <c r="E126" i="5"/>
  <c r="E125" i="5"/>
  <c r="E124" i="5"/>
  <c r="E123" i="5"/>
  <c r="E122" i="5"/>
  <c r="E121" i="5"/>
  <c r="E120" i="5"/>
  <c r="E119" i="5"/>
  <c r="E118" i="5"/>
  <c r="E117" i="5"/>
  <c r="E116" i="5"/>
  <c r="E115" i="5"/>
  <c r="E114" i="5"/>
  <c r="E113" i="5"/>
  <c r="E112" i="5"/>
  <c r="E111" i="5"/>
  <c r="E110" i="5"/>
  <c r="E109" i="5"/>
  <c r="E108" i="5"/>
  <c r="E107" i="5"/>
  <c r="E106" i="5"/>
  <c r="E105" i="5"/>
  <c r="E104" i="5"/>
  <c r="E103" i="5"/>
  <c r="E102" i="5"/>
  <c r="E101" i="5"/>
  <c r="E100" i="5"/>
  <c r="E99" i="5"/>
  <c r="E98" i="5"/>
  <c r="E97" i="5"/>
  <c r="E96" i="5"/>
  <c r="E95" i="5"/>
  <c r="E94" i="5"/>
  <c r="E93" i="5"/>
  <c r="E92" i="5"/>
  <c r="E91" i="5"/>
  <c r="E90" i="5"/>
  <c r="E89" i="5"/>
  <c r="E88" i="5"/>
  <c r="E87" i="5"/>
  <c r="E86" i="5"/>
  <c r="E85" i="5"/>
  <c r="E84" i="5"/>
  <c r="E83" i="5"/>
  <c r="E82" i="5"/>
  <c r="E81" i="5"/>
  <c r="E80" i="5"/>
  <c r="E79" i="5"/>
  <c r="E78" i="5"/>
  <c r="E77" i="5"/>
  <c r="E76" i="5"/>
  <c r="E75" i="5"/>
  <c r="E74" i="5"/>
  <c r="E73" i="5"/>
  <c r="E72" i="5"/>
  <c r="E71" i="5"/>
  <c r="E70" i="5"/>
  <c r="E69" i="5"/>
  <c r="E68" i="5"/>
  <c r="E67" i="5"/>
  <c r="E66" i="5"/>
  <c r="E65" i="5"/>
  <c r="E64" i="5"/>
  <c r="E63" i="5"/>
  <c r="E62" i="5"/>
  <c r="E61" i="5"/>
  <c r="E60" i="5"/>
  <c r="E59" i="5"/>
  <c r="E58" i="5"/>
  <c r="E57" i="5"/>
  <c r="E56" i="5"/>
  <c r="E55" i="5"/>
  <c r="E54" i="5"/>
  <c r="E53" i="5"/>
  <c r="E52" i="5"/>
  <c r="E51" i="5"/>
  <c r="E50" i="5"/>
  <c r="E49" i="5"/>
  <c r="E48" i="5"/>
  <c r="E47" i="5"/>
  <c r="E46" i="5"/>
  <c r="E45" i="5"/>
  <c r="E44" i="5"/>
  <c r="E43" i="5"/>
  <c r="E42" i="5"/>
  <c r="E41" i="5"/>
  <c r="E40" i="5"/>
  <c r="E39" i="5"/>
  <c r="E38" i="5"/>
  <c r="E37" i="5"/>
  <c r="E36" i="5"/>
  <c r="E35" i="5"/>
  <c r="E34" i="5"/>
  <c r="E33" i="5"/>
  <c r="E32" i="5"/>
  <c r="E31" i="5"/>
  <c r="E30" i="5"/>
  <c r="E29" i="5"/>
  <c r="E28" i="5"/>
  <c r="E27" i="5"/>
  <c r="E26" i="5"/>
  <c r="E25" i="5"/>
  <c r="E24" i="5"/>
  <c r="E23" i="5"/>
  <c r="E22" i="5"/>
  <c r="E21" i="5"/>
  <c r="E20" i="5"/>
  <c r="E19" i="5"/>
  <c r="E18" i="5"/>
  <c r="E17" i="5"/>
  <c r="E16" i="5"/>
  <c r="E15" i="5"/>
  <c r="E14" i="5"/>
  <c r="E13" i="5"/>
  <c r="E12" i="5"/>
  <c r="E11" i="5"/>
  <c r="E10" i="5"/>
  <c r="E9" i="5"/>
  <c r="E8" i="5"/>
  <c r="E7" i="5"/>
  <c r="E6" i="5"/>
  <c r="E5" i="5"/>
  <c r="E4" i="5"/>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 i="1"/>
  <c r="J23" i="4"/>
  <c r="I23" i="4"/>
  <c r="H23" i="4"/>
  <c r="G23" i="4"/>
  <c r="F23" i="4"/>
  <c r="J12" i="4"/>
  <c r="I12" i="4"/>
  <c r="H12" i="4"/>
  <c r="G12" i="4"/>
  <c r="F12" i="4"/>
  <c r="E12" i="4"/>
  <c r="J24" i="4"/>
  <c r="I24" i="4"/>
  <c r="H24" i="4"/>
  <c r="G24" i="4"/>
  <c r="F24" i="4"/>
  <c r="J22" i="4"/>
  <c r="I22" i="4"/>
  <c r="H22" i="4"/>
  <c r="G22" i="4"/>
  <c r="F22" i="4"/>
  <c r="J21" i="4"/>
  <c r="I21" i="4"/>
  <c r="H21" i="4"/>
  <c r="G21" i="4"/>
  <c r="F21" i="4"/>
  <c r="J20" i="4"/>
  <c r="I20" i="4"/>
  <c r="H20" i="4"/>
  <c r="G20" i="4"/>
  <c r="F20" i="4"/>
  <c r="J19" i="4"/>
  <c r="I19" i="4"/>
  <c r="H19" i="4"/>
  <c r="G19" i="4"/>
  <c r="I4" i="4"/>
  <c r="H4" i="4"/>
  <c r="G4" i="4"/>
  <c r="F4" i="4"/>
  <c r="E4" i="4"/>
  <c r="J4" i="3"/>
  <c r="G3" i="3"/>
  <c r="G4"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2" i="3"/>
  <c r="F3" i="3"/>
  <c r="F4" i="3"/>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2" i="3"/>
  <c r="N4" i="3"/>
  <c r="M4" i="3"/>
  <c r="L4" i="3"/>
  <c r="K4" i="3"/>
  <c r="J12" i="3" l="1"/>
  <c r="O24" i="3"/>
  <c r="O4" i="3"/>
  <c r="J4" i="4"/>
  <c r="K18" i="3"/>
  <c r="K19" i="3"/>
  <c r="K20" i="3"/>
  <c r="K21" i="3"/>
  <c r="K22" i="3"/>
  <c r="K23" i="3"/>
  <c r="K24" i="3"/>
  <c r="L18" i="3"/>
  <c r="L19" i="3"/>
  <c r="L20" i="3"/>
  <c r="L21" i="3"/>
  <c r="L22" i="3"/>
  <c r="L23" i="3"/>
  <c r="L24" i="3"/>
  <c r="M18" i="3"/>
  <c r="M19" i="3"/>
  <c r="M20" i="3"/>
  <c r="M21" i="3"/>
  <c r="M22" i="3"/>
  <c r="M23" i="3"/>
  <c r="M24" i="3"/>
  <c r="N18" i="3"/>
  <c r="N19" i="3"/>
  <c r="N20" i="3"/>
  <c r="N21" i="3"/>
  <c r="N22" i="3"/>
  <c r="N23" i="3"/>
  <c r="N24" i="3"/>
  <c r="O18" i="3"/>
  <c r="O19" i="3"/>
  <c r="O20" i="3"/>
  <c r="O21" i="3"/>
  <c r="O22" i="3"/>
  <c r="O23" i="3"/>
  <c r="P12" i="3"/>
  <c r="K12" i="3"/>
  <c r="L12" i="3"/>
  <c r="M12" i="3"/>
  <c r="N12" i="3"/>
  <c r="O12" i="3"/>
  <c r="F25" i="4" l="1"/>
  <c r="K24" i="4"/>
  <c r="K23" i="4"/>
  <c r="K22" i="4"/>
  <c r="K21" i="4"/>
  <c r="K20" i="4"/>
  <c r="K19" i="4"/>
  <c r="J25" i="4"/>
  <c r="I25" i="4"/>
  <c r="H25" i="4"/>
  <c r="G25" i="4"/>
  <c r="K12" i="4"/>
  <c r="K25" i="3"/>
  <c r="P18" i="3"/>
  <c r="Q12" i="3"/>
  <c r="O25" i="3"/>
  <c r="N25" i="3"/>
  <c r="M25" i="3"/>
  <c r="L25" i="3"/>
  <c r="P24" i="3"/>
  <c r="P23" i="3"/>
  <c r="P22" i="3"/>
  <c r="P21" i="3"/>
  <c r="P20" i="3"/>
  <c r="P19" i="3"/>
  <c r="K25" i="4" l="1"/>
  <c r="P25" i="3"/>
</calcChain>
</file>

<file path=xl/sharedStrings.xml><?xml version="1.0" encoding="utf-8"?>
<sst xmlns="http://schemas.openxmlformats.org/spreadsheetml/2006/main" count="2058" uniqueCount="41">
  <si>
    <t>年齢</t>
    <rPh sb="0" eb="2">
      <t>ネンレイ</t>
    </rPh>
    <phoneticPr fontId="1"/>
  </si>
  <si>
    <t>市内・市外</t>
    <rPh sb="0" eb="2">
      <t>シナイ</t>
    </rPh>
    <rPh sb="3" eb="5">
      <t>シガイ</t>
    </rPh>
    <phoneticPr fontId="1"/>
  </si>
  <si>
    <t>市内</t>
    <rPh sb="0" eb="2">
      <t>シナイ</t>
    </rPh>
    <phoneticPr fontId="1"/>
  </si>
  <si>
    <t>市外</t>
    <rPh sb="0" eb="2">
      <t>シガイ</t>
    </rPh>
    <phoneticPr fontId="1"/>
  </si>
  <si>
    <t>無回答</t>
    <rPh sb="0" eb="3">
      <t>ムカイトウ</t>
    </rPh>
    <phoneticPr fontId="1"/>
  </si>
  <si>
    <t>満足度</t>
    <rPh sb="0" eb="3">
      <t>マンゾクド</t>
    </rPh>
    <phoneticPr fontId="1"/>
  </si>
  <si>
    <t>「出雲の未来を科学する」展の来場者</t>
    <rPh sb="1" eb="3">
      <t>イズモ</t>
    </rPh>
    <rPh sb="4" eb="6">
      <t>ミライ</t>
    </rPh>
    <rPh sb="7" eb="9">
      <t>カガク</t>
    </rPh>
    <rPh sb="12" eb="13">
      <t>テン</t>
    </rPh>
    <rPh sb="14" eb="17">
      <t>ライジョウシャ</t>
    </rPh>
    <phoneticPr fontId="1"/>
  </si>
  <si>
    <t>人数</t>
    <rPh sb="0" eb="2">
      <t>ニンズウ</t>
    </rPh>
    <phoneticPr fontId="1"/>
  </si>
  <si>
    <t>大変満足</t>
    <rPh sb="0" eb="2">
      <t>タイヘン</t>
    </rPh>
    <rPh sb="2" eb="4">
      <t>マンゾク</t>
    </rPh>
    <phoneticPr fontId="1"/>
  </si>
  <si>
    <t>まあ満足</t>
    <rPh sb="2" eb="4">
      <t>マンゾク</t>
    </rPh>
    <phoneticPr fontId="1"/>
  </si>
  <si>
    <t>どちらとも</t>
    <phoneticPr fontId="1"/>
  </si>
  <si>
    <t>少し不満</t>
    <rPh sb="0" eb="1">
      <t>スコ</t>
    </rPh>
    <rPh sb="2" eb="4">
      <t>フマン</t>
    </rPh>
    <phoneticPr fontId="1"/>
  </si>
  <si>
    <t>とても不満</t>
    <rPh sb="3" eb="5">
      <t>フマン</t>
    </rPh>
    <phoneticPr fontId="1"/>
  </si>
  <si>
    <t>割合</t>
    <rPh sb="0" eb="2">
      <t>ワリアイ</t>
    </rPh>
    <phoneticPr fontId="1"/>
  </si>
  <si>
    <t>１０代</t>
    <rPh sb="2" eb="3">
      <t>ダイ</t>
    </rPh>
    <phoneticPr fontId="1"/>
  </si>
  <si>
    <t>２０代</t>
    <rPh sb="2" eb="3">
      <t>ダイ</t>
    </rPh>
    <phoneticPr fontId="1"/>
  </si>
  <si>
    <t>３０代</t>
    <rPh sb="2" eb="3">
      <t>ダイ</t>
    </rPh>
    <phoneticPr fontId="1"/>
  </si>
  <si>
    <t>４０代</t>
    <rPh sb="2" eb="3">
      <t>ダイ</t>
    </rPh>
    <phoneticPr fontId="1"/>
  </si>
  <si>
    <t>５０代</t>
    <rPh sb="2" eb="3">
      <t>ダイ</t>
    </rPh>
    <phoneticPr fontId="1"/>
  </si>
  <si>
    <t>６０代以上</t>
    <rPh sb="2" eb="3">
      <t>ダイ</t>
    </rPh>
    <rPh sb="3" eb="5">
      <t>イジョウ</t>
    </rPh>
    <phoneticPr fontId="1"/>
  </si>
  <si>
    <t>合計</t>
    <rPh sb="0" eb="2">
      <t>ゴウケイ</t>
    </rPh>
    <phoneticPr fontId="1"/>
  </si>
  <si>
    <t>１０代未満</t>
    <rPh sb="2" eb="3">
      <t>ダイ</t>
    </rPh>
    <rPh sb="3" eb="5">
      <t>ミマン</t>
    </rPh>
    <phoneticPr fontId="1"/>
  </si>
  <si>
    <t>年代</t>
    <rPh sb="0" eb="2">
      <t>ネンダイ</t>
    </rPh>
    <phoneticPr fontId="1"/>
  </si>
  <si>
    <t>どこから</t>
    <phoneticPr fontId="1"/>
  </si>
  <si>
    <t>６０代</t>
    <rPh sb="2" eb="3">
      <t>ダイ</t>
    </rPh>
    <phoneticPr fontId="1"/>
  </si>
  <si>
    <t>７０代</t>
    <rPh sb="2" eb="3">
      <t>ダイ</t>
    </rPh>
    <phoneticPr fontId="1"/>
  </si>
  <si>
    <t>８０代</t>
    <rPh sb="2" eb="3">
      <t>ダイ</t>
    </rPh>
    <phoneticPr fontId="1"/>
  </si>
  <si>
    <t>９０代</t>
    <rPh sb="2" eb="3">
      <t>ダイ</t>
    </rPh>
    <phoneticPr fontId="1"/>
  </si>
  <si>
    <t>市内の人</t>
    <rPh sb="0" eb="2">
      <t>シナイ</t>
    </rPh>
    <rPh sb="3" eb="4">
      <t>ヒト</t>
    </rPh>
    <phoneticPr fontId="1"/>
  </si>
  <si>
    <t>市外の人</t>
    <rPh sb="0" eb="2">
      <t>シガイ</t>
    </rPh>
    <rPh sb="3" eb="4">
      <t>ヒト</t>
    </rPh>
    <phoneticPr fontId="1"/>
  </si>
  <si>
    <t>大変満足 (5)</t>
    <rPh sb="0" eb="2">
      <t>タイヘン</t>
    </rPh>
    <rPh sb="2" eb="4">
      <t>マンゾク</t>
    </rPh>
    <phoneticPr fontId="1"/>
  </si>
  <si>
    <t>まあ満足 (4)</t>
    <rPh sb="2" eb="4">
      <t>マンゾク</t>
    </rPh>
    <phoneticPr fontId="1"/>
  </si>
  <si>
    <t>どちらとも (3)</t>
    <phoneticPr fontId="1"/>
  </si>
  <si>
    <t>少し不満 (2)</t>
    <rPh sb="0" eb="1">
      <t>スコ</t>
    </rPh>
    <rPh sb="2" eb="4">
      <t>フマン</t>
    </rPh>
    <phoneticPr fontId="1"/>
  </si>
  <si>
    <t>とても不満 (1)</t>
    <rPh sb="3" eb="5">
      <t>フマン</t>
    </rPh>
    <phoneticPr fontId="1"/>
  </si>
  <si>
    <t>１０代 (1)</t>
    <rPh sb="2" eb="3">
      <t>ダイ</t>
    </rPh>
    <phoneticPr fontId="1"/>
  </si>
  <si>
    <t>２０代 (2)</t>
    <rPh sb="2" eb="3">
      <t>ダイ</t>
    </rPh>
    <phoneticPr fontId="1"/>
  </si>
  <si>
    <t>３０代 (3)</t>
    <rPh sb="2" eb="3">
      <t>ダイ</t>
    </rPh>
    <phoneticPr fontId="1"/>
  </si>
  <si>
    <t>４０代 (4)</t>
    <rPh sb="2" eb="3">
      <t>ダイ</t>
    </rPh>
    <phoneticPr fontId="1"/>
  </si>
  <si>
    <t>５０代 (5)</t>
    <rPh sb="2" eb="3">
      <t>ダイ</t>
    </rPh>
    <phoneticPr fontId="1"/>
  </si>
  <si>
    <t>６０代以上(6)</t>
    <rPh sb="2" eb="3">
      <t>ダイ</t>
    </rPh>
    <rPh sb="3" eb="5">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</si>
</sst>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9"/>
      <color theme="1"/>
      <name val="游ゴシック"/>
      <family val="2"/>
      <charset val="128"/>
      <scheme val="minor"/>
    </font>
    <font>
      <sz val="6"/>
      <name val="游ゴシック"/>
      <family val="2"/>
      <charset val="128"/>
      <scheme val="minor"/>
    </font>
    <font>
      <sz val="9"/>
      <color rgb="FFC00000"/>
      <name val="游ゴシック"/>
      <family val="2"/>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s>
  <borders count="16">
    <border>
      <left/>
      <right/>
      <top/>
      <bottom/>
      <diagonal/>
    </border>
    <border>
      <left/>
      <right/>
      <top/>
      <bottom style="thin">
        <color auto="1"/>
      </bottom>
      <diagonal/>
    </border>
    <border>
      <left style="medium">
        <color auto="1"/>
      </left>
      <right/>
      <top/>
      <bottom/>
      <diagonal/>
    </border>
    <border>
      <left style="medium">
        <color auto="1"/>
      </left>
      <right/>
      <top/>
      <bottom style="thin">
        <color auto="1"/>
      </bottom>
      <diagonal/>
    </border>
    <border>
      <left/>
      <right/>
      <top style="medium">
        <color auto="1"/>
      </top>
      <bottom/>
      <diagonal/>
    </border>
    <border>
      <left style="medium">
        <color auto="1"/>
      </left>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s>
  <cellStyleXfs count="1">
    <xf numFmtId="0" fontId="0" fillId="0" borderId="0">
      <alignment vertical="center"/>
    </xf>
  </cellStyleXfs>
  <cellXfs count="24">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0" fillId="0" borderId="3" xfId="0" applyBorder="1">
      <alignment vertical="center"/>
    </xf>
    <xf numFmtId="0" fontId="0" fillId="0" borderId="2" xfId="0" applyBorder="1">
      <alignment vertical="center"/>
    </xf>
    <xf numFmtId="0" fontId="0" fillId="0" borderId="4" xfId="0" applyBorder="1">
      <alignment vertical="center"/>
    </xf>
    <xf numFmtId="0" fontId="0" fillId="0" borderId="5" xfId="0" applyBorder="1">
      <alignment vertical="center"/>
    </xf>
    <xf numFmtId="0" fontId="0" fillId="0" borderId="0" xfId="0" applyBorder="1">
      <alignment vertical="center"/>
    </xf>
    <xf numFmtId="0" fontId="2" fillId="0" borderId="0" xfId="0" applyFon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2" borderId="0" xfId="0" applyFill="1" applyBorder="1">
      <alignment vertical="center"/>
    </xf>
    <xf numFmtId="0" fontId="0" fillId="2" borderId="10" xfId="0" applyFill="1" applyBorder="1">
      <alignment vertical="center"/>
    </xf>
    <xf numFmtId="0" fontId="0" fillId="0" borderId="14" xfId="0" applyBorder="1">
      <alignment vertical="center"/>
    </xf>
    <xf numFmtId="0" fontId="0" fillId="2" borderId="15" xfId="0" applyFill="1" applyBorder="1">
      <alignment vertical="center"/>
    </xf>
    <xf numFmtId="0" fontId="0" fillId="2" borderId="6" xfId="0" applyFill="1" applyBorder="1">
      <alignment vertical="center"/>
    </xf>
    <xf numFmtId="0" fontId="0" fillId="3" borderId="0" xfId="0" applyFill="1">
      <alignment vertical="center"/>
    </xf>
    <xf numFmtId="0" fontId="0" fillId="3" borderId="2" xfId="0" applyFill="1" applyBorder="1">
      <alignment vertical="center"/>
    </xf>
    <xf numFmtId="0" fontId="0" fillId="3" borderId="4" xfId="0" applyFill="1" applyBorder="1">
      <alignment vertical="center"/>
    </xf>
    <xf numFmtId="0" fontId="0" fillId="3" borderId="5" xfId="0"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238125</xdr:colOff>
      <xdr:row>1</xdr:row>
      <xdr:rowOff>104776</xdr:rowOff>
    </xdr:from>
    <xdr:to>
      <xdr:col>14</xdr:col>
      <xdr:colOff>361950</xdr:colOff>
      <xdr:row>13</xdr:row>
      <xdr:rowOff>190501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076864" y="303559"/>
          <a:ext cx="7031521" cy="24711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HG丸ｺﾞｼｯｸM-PRO" panose="020F0600000000000000" pitchFamily="50" charset="-128"/>
              <a:ea typeface="HG丸ｺﾞｼｯｸM-PRO" panose="020F0600000000000000" pitchFamily="50" charset="-128"/>
            </a:rPr>
            <a:t>下のようなアンケート調査を実施したとします。左の表はその回答（３５人分）です。　</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371476</xdr:colOff>
      <xdr:row>3</xdr:row>
      <xdr:rowOff>119685</xdr:rowOff>
    </xdr:from>
    <xdr:to>
      <xdr:col>13</xdr:col>
      <xdr:colOff>428626</xdr:colOff>
      <xdr:row>12</xdr:row>
      <xdr:rowOff>63777</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210215" y="716033"/>
          <a:ext cx="6351933" cy="17331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HG丸ｺﾞｼｯｸM-PRO" panose="020F0600000000000000" pitchFamily="50" charset="-128"/>
              <a:ea typeface="HG丸ｺﾞｼｯｸM-PRO" panose="020F0600000000000000" pitchFamily="50" charset="-128"/>
            </a:rPr>
            <a:t>設問１　　あなたの年齢層を答えてください。</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１．１０代　　２．２０代　　３．３０代　　４．４０代　　５．５０代　　６．６０代以上</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設問２　　当社の製品</a:t>
          </a:r>
          <a:r>
            <a:rPr kumimoji="1" lang="en-US" altLang="ja-JP" sz="900">
              <a:latin typeface="HG丸ｺﾞｼｯｸM-PRO" panose="020F0600000000000000" pitchFamily="50" charset="-128"/>
              <a:ea typeface="HG丸ｺﾞｼｯｸM-PRO" panose="020F0600000000000000" pitchFamily="50" charset="-128"/>
            </a:rPr>
            <a:t>X</a:t>
          </a:r>
          <a:r>
            <a:rPr kumimoji="1" lang="ja-JP" altLang="en-US" sz="900">
              <a:latin typeface="HG丸ｺﾞｼｯｸM-PRO" panose="020F0600000000000000" pitchFamily="50" charset="-128"/>
              <a:ea typeface="HG丸ｺﾞｼｯｸM-PRO" panose="020F0600000000000000" pitchFamily="50" charset="-128"/>
            </a:rPr>
            <a:t> についてどの程度満足されていますか？</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気持ちに一番近いものを１つ選んでください。</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５．大変満足　　　　４．まあまあ満足　　３．どちらとも言えない</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２．少し不満　　　　１．とても不満</a:t>
          </a:r>
        </a:p>
      </xdr:txBody>
    </xdr:sp>
    <xdr:clientData/>
  </xdr:twoCellAnchor>
  <xdr:twoCellAnchor>
    <xdr:from>
      <xdr:col>4</xdr:col>
      <xdr:colOff>0</xdr:colOff>
      <xdr:row>17</xdr:row>
      <xdr:rowOff>0</xdr:rowOff>
    </xdr:from>
    <xdr:to>
      <xdr:col>13</xdr:col>
      <xdr:colOff>504825</xdr:colOff>
      <xdr:row>19</xdr:row>
      <xdr:rowOff>28575</xdr:rowOff>
    </xdr:to>
    <xdr:sp macro="" textlink="">
      <xdr:nvSpPr>
        <xdr:cNvPr id="4" name="テキスト ボックス 3">
          <a:extLst>
            <a:ext uri="{FF2B5EF4-FFF2-40B4-BE49-F238E27FC236}">
              <a16:creationId xmlns:a16="http://schemas.microsoft.com/office/drawing/2014/main" id="{46275759-2AEE-472D-97DD-46722E54579B}"/>
            </a:ext>
          </a:extLst>
        </xdr:cNvPr>
        <xdr:cNvSpPr txBox="1"/>
      </xdr:nvSpPr>
      <xdr:spPr>
        <a:xfrm>
          <a:off x="2609850" y="3400425"/>
          <a:ext cx="5991225" cy="42862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指示　　あなたならどんな集計表を作りますか？　考えてください。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104775</xdr:colOff>
      <xdr:row>1</xdr:row>
      <xdr:rowOff>104775</xdr:rowOff>
    </xdr:from>
    <xdr:to>
      <xdr:col>28</xdr:col>
      <xdr:colOff>400050</xdr:colOff>
      <xdr:row>25</xdr:row>
      <xdr:rowOff>9525</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9782175" y="247650"/>
          <a:ext cx="6162675" cy="3333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t>下のようなアンケート調査を実施したとします。</a:t>
          </a:r>
          <a:endParaRPr kumimoji="1" lang="en-US" altLang="ja-JP" sz="900"/>
        </a:p>
        <a:p>
          <a:endParaRPr kumimoji="1" lang="en-US" altLang="ja-JP" sz="900"/>
        </a:p>
        <a:p>
          <a:endParaRPr kumimoji="1" lang="en-US" altLang="ja-JP" sz="900"/>
        </a:p>
        <a:p>
          <a:endParaRPr kumimoji="1" lang="en-US" altLang="ja-JP" sz="900"/>
        </a:p>
        <a:p>
          <a:endParaRPr kumimoji="1" lang="en-US" altLang="ja-JP" sz="900"/>
        </a:p>
        <a:p>
          <a:endParaRPr kumimoji="1" lang="en-US" altLang="ja-JP" sz="900"/>
        </a:p>
        <a:p>
          <a:endParaRPr kumimoji="1" lang="en-US" altLang="ja-JP" sz="900"/>
        </a:p>
        <a:p>
          <a:endParaRPr kumimoji="1" lang="en-US" altLang="ja-JP" sz="900"/>
        </a:p>
        <a:p>
          <a:endParaRPr kumimoji="1" lang="en-US" altLang="ja-JP" sz="900"/>
        </a:p>
        <a:p>
          <a:endParaRPr kumimoji="1" lang="en-US" altLang="ja-JP" sz="900"/>
        </a:p>
        <a:p>
          <a:endParaRPr kumimoji="1" lang="en-US" altLang="ja-JP" sz="900"/>
        </a:p>
        <a:p>
          <a:endParaRPr kumimoji="1" lang="en-US" altLang="ja-JP" sz="900"/>
        </a:p>
        <a:p>
          <a:endParaRPr kumimoji="1" lang="en-US" altLang="ja-JP" sz="900"/>
        </a:p>
        <a:p>
          <a:endParaRPr kumimoji="1" lang="en-US" altLang="ja-JP" sz="900"/>
        </a:p>
        <a:p>
          <a:endParaRPr kumimoji="1" lang="en-US" altLang="ja-JP" sz="900"/>
        </a:p>
        <a:p>
          <a:endParaRPr kumimoji="1" lang="en-US" altLang="ja-JP" sz="900"/>
        </a:p>
        <a:p>
          <a:r>
            <a:rPr kumimoji="1" lang="ja-JP" altLang="en-US" sz="900"/>
            <a:t>左の表はその回答です。</a:t>
          </a:r>
        </a:p>
      </xdr:txBody>
    </xdr:sp>
    <xdr:clientData/>
  </xdr:twoCellAnchor>
  <xdr:twoCellAnchor>
    <xdr:from>
      <xdr:col>18</xdr:col>
      <xdr:colOff>9526</xdr:colOff>
      <xdr:row>4</xdr:row>
      <xdr:rowOff>95251</xdr:rowOff>
    </xdr:from>
    <xdr:to>
      <xdr:col>28</xdr:col>
      <xdr:colOff>238126</xdr:colOff>
      <xdr:row>16</xdr:row>
      <xdr:rowOff>57151</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10220326" y="666751"/>
          <a:ext cx="5562600" cy="1676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kumimoji="1" lang="en-US" altLang="ja-JP" sz="900"/>
        </a:p>
        <a:p>
          <a:r>
            <a:rPr kumimoji="1" lang="ja-JP" altLang="en-US" sz="900"/>
            <a:t>設問１　　あなたの年齢層を答えてください。</a:t>
          </a:r>
          <a:endParaRPr kumimoji="1" lang="en-US" altLang="ja-JP" sz="900"/>
        </a:p>
        <a:p>
          <a:r>
            <a:rPr kumimoji="1" lang="ja-JP" altLang="en-US" sz="900"/>
            <a:t>　　１．１０代　　２．２０代　　３．３０代　　４．４０代　　５．５０代　　６．６０代以上</a:t>
          </a:r>
          <a:endParaRPr kumimoji="1" lang="en-US" altLang="ja-JP" sz="900"/>
        </a:p>
        <a:p>
          <a:endParaRPr kumimoji="1" lang="en-US" altLang="ja-JP" sz="900"/>
        </a:p>
        <a:p>
          <a:r>
            <a:rPr kumimoji="1" lang="ja-JP" altLang="en-US" sz="900"/>
            <a:t>設問２　　当社の製品</a:t>
          </a:r>
          <a:r>
            <a:rPr kumimoji="1" lang="en-US" altLang="ja-JP" sz="900"/>
            <a:t>X</a:t>
          </a:r>
          <a:r>
            <a:rPr kumimoji="1" lang="ja-JP" altLang="en-US" sz="900"/>
            <a:t> についてどの程度満足されていますか？</a:t>
          </a:r>
          <a:endParaRPr kumimoji="1" lang="en-US" altLang="ja-JP" sz="900"/>
        </a:p>
        <a:p>
          <a:r>
            <a:rPr kumimoji="1" lang="ja-JP" altLang="en-US" sz="900"/>
            <a:t>　　　　　気持ちに一番近いものを１つ選んでください。</a:t>
          </a:r>
          <a:endParaRPr kumimoji="1" lang="en-US" altLang="ja-JP" sz="900"/>
        </a:p>
        <a:p>
          <a:endParaRPr kumimoji="1" lang="en-US" altLang="ja-JP" sz="900"/>
        </a:p>
        <a:p>
          <a:r>
            <a:rPr kumimoji="1" lang="ja-JP" altLang="en-US" sz="900"/>
            <a:t>　　１．大変満足　　　２．まあまあ満足　　３．どちらとも言えない</a:t>
          </a:r>
          <a:endParaRPr kumimoji="1" lang="en-US" altLang="ja-JP" sz="900"/>
        </a:p>
        <a:p>
          <a:r>
            <a:rPr kumimoji="1" lang="ja-JP" altLang="en-US" sz="900"/>
            <a:t>　　４．少し不満　　　　５．とても不満</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183173</xdr:colOff>
      <xdr:row>1</xdr:row>
      <xdr:rowOff>0</xdr:rowOff>
    </xdr:from>
    <xdr:to>
      <xdr:col>22</xdr:col>
      <xdr:colOff>302602</xdr:colOff>
      <xdr:row>14</xdr:row>
      <xdr:rowOff>95250</xdr:rowOff>
    </xdr:to>
    <xdr:sp macro="" textlink="">
      <xdr:nvSpPr>
        <xdr:cNvPr id="2" name="テキスト ボックス 1">
          <a:extLst>
            <a:ext uri="{FF2B5EF4-FFF2-40B4-BE49-F238E27FC236}">
              <a16:creationId xmlns:a16="http://schemas.microsoft.com/office/drawing/2014/main" id="{5C85A4D0-A9A4-4BB9-A49F-DA56305788D0}"/>
            </a:ext>
          </a:extLst>
        </xdr:cNvPr>
        <xdr:cNvSpPr txBox="1"/>
      </xdr:nvSpPr>
      <xdr:spPr>
        <a:xfrm>
          <a:off x="8469923" y="197827"/>
          <a:ext cx="6984756" cy="2667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HG丸ｺﾞｼｯｸM-PRO" panose="020F0600000000000000" pitchFamily="50" charset="-128"/>
              <a:ea typeface="HG丸ｺﾞｼｯｸM-PRO" panose="020F0600000000000000" pitchFamily="50" charset="-128"/>
            </a:rPr>
            <a:t>下のようなアンケート調査を実施したとします。</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316524</xdr:colOff>
      <xdr:row>2</xdr:row>
      <xdr:rowOff>123826</xdr:rowOff>
    </xdr:from>
    <xdr:to>
      <xdr:col>21</xdr:col>
      <xdr:colOff>369278</xdr:colOff>
      <xdr:row>11</xdr:row>
      <xdr:rowOff>66675</xdr:rowOff>
    </xdr:to>
    <xdr:sp macro="" textlink="">
      <xdr:nvSpPr>
        <xdr:cNvPr id="3" name="テキスト ボックス 2">
          <a:extLst>
            <a:ext uri="{FF2B5EF4-FFF2-40B4-BE49-F238E27FC236}">
              <a16:creationId xmlns:a16="http://schemas.microsoft.com/office/drawing/2014/main" id="{29EC634F-9311-45FA-9E27-F8BEB9CCD890}"/>
            </a:ext>
          </a:extLst>
        </xdr:cNvPr>
        <xdr:cNvSpPr txBox="1"/>
      </xdr:nvSpPr>
      <xdr:spPr>
        <a:xfrm>
          <a:off x="8603274" y="519480"/>
          <a:ext cx="6309946" cy="17232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HG丸ｺﾞｼｯｸM-PRO" panose="020F0600000000000000" pitchFamily="50" charset="-128"/>
              <a:ea typeface="HG丸ｺﾞｼｯｸM-PRO" panose="020F0600000000000000" pitchFamily="50" charset="-128"/>
            </a:rPr>
            <a:t>設問１　　あなたの年齢層を答えてください。</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１．１０代　　２．２０代　　３．３０代　　４．４０代　　５．５０代　　６．６０代以上</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設問２　　当社の製品</a:t>
          </a:r>
          <a:r>
            <a:rPr kumimoji="1" lang="en-US" altLang="ja-JP" sz="900">
              <a:latin typeface="HG丸ｺﾞｼｯｸM-PRO" panose="020F0600000000000000" pitchFamily="50" charset="-128"/>
              <a:ea typeface="HG丸ｺﾞｼｯｸM-PRO" panose="020F0600000000000000" pitchFamily="50" charset="-128"/>
            </a:rPr>
            <a:t>X</a:t>
          </a:r>
          <a:r>
            <a:rPr kumimoji="1" lang="ja-JP" altLang="en-US" sz="900">
              <a:latin typeface="HG丸ｺﾞｼｯｸM-PRO" panose="020F0600000000000000" pitchFamily="50" charset="-128"/>
              <a:ea typeface="HG丸ｺﾞｼｯｸM-PRO" panose="020F0600000000000000" pitchFamily="50" charset="-128"/>
            </a:rPr>
            <a:t> についてどの程度満足されていますか？</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気持ちに一番近いものを１つ選んでください。</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５．大変満足　　　　４．まあまあ満足　　３．どちらとも言えない</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２．少し不満　　　　１．とても不満</a:t>
          </a:r>
        </a:p>
      </xdr:txBody>
    </xdr:sp>
    <xdr:clientData/>
  </xdr:twoCellAnchor>
  <xdr:twoCellAnchor>
    <xdr:from>
      <xdr:col>3</xdr:col>
      <xdr:colOff>0</xdr:colOff>
      <xdr:row>0</xdr:row>
      <xdr:rowOff>0</xdr:rowOff>
    </xdr:from>
    <xdr:to>
      <xdr:col>7</xdr:col>
      <xdr:colOff>704850</xdr:colOff>
      <xdr:row>1</xdr:row>
      <xdr:rowOff>47625</xdr:rowOff>
    </xdr:to>
    <xdr:sp macro="" textlink="">
      <xdr:nvSpPr>
        <xdr:cNvPr id="5" name="テキスト ボックス 4">
          <a:extLst>
            <a:ext uri="{FF2B5EF4-FFF2-40B4-BE49-F238E27FC236}">
              <a16:creationId xmlns:a16="http://schemas.microsoft.com/office/drawing/2014/main" id="{B4723304-B635-4885-AF53-DAE46BD47036}"/>
            </a:ext>
          </a:extLst>
        </xdr:cNvPr>
        <xdr:cNvSpPr txBox="1"/>
      </xdr:nvSpPr>
      <xdr:spPr>
        <a:xfrm>
          <a:off x="1828800" y="0"/>
          <a:ext cx="3886200" cy="24765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アンケート結果は「製品満足度①」と同一です</a:t>
          </a:r>
        </a:p>
      </xdr:txBody>
    </xdr:sp>
    <xdr:clientData/>
  </xdr:twoCellAnchor>
  <xdr:twoCellAnchor>
    <xdr:from>
      <xdr:col>3</xdr:col>
      <xdr:colOff>38099</xdr:colOff>
      <xdr:row>16</xdr:row>
      <xdr:rowOff>9524</xdr:rowOff>
    </xdr:from>
    <xdr:to>
      <xdr:col>10</xdr:col>
      <xdr:colOff>733424</xdr:colOff>
      <xdr:row>18</xdr:row>
      <xdr:rowOff>38099</xdr:rowOff>
    </xdr:to>
    <xdr:sp macro="" textlink="">
      <xdr:nvSpPr>
        <xdr:cNvPr id="6" name="テキスト ボックス 5">
          <a:extLst>
            <a:ext uri="{FF2B5EF4-FFF2-40B4-BE49-F238E27FC236}">
              <a16:creationId xmlns:a16="http://schemas.microsoft.com/office/drawing/2014/main" id="{F661A57E-0C70-453D-AC26-7BBFF137A607}"/>
            </a:ext>
          </a:extLst>
        </xdr:cNvPr>
        <xdr:cNvSpPr txBox="1"/>
      </xdr:nvSpPr>
      <xdr:spPr>
        <a:xfrm>
          <a:off x="1866899" y="3209924"/>
          <a:ext cx="5991225" cy="42862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指示　　上の２つの集計表に、それぞれ数えた値を入れてください。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1</xdr:row>
      <xdr:rowOff>0</xdr:rowOff>
    </xdr:from>
    <xdr:to>
      <xdr:col>23</xdr:col>
      <xdr:colOff>295275</xdr:colOff>
      <xdr:row>14</xdr:row>
      <xdr:rowOff>95250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7467600" y="142875"/>
          <a:ext cx="6162675" cy="1952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HG丸ｺﾞｼｯｸM-PRO" panose="020F0600000000000000" pitchFamily="50" charset="-128"/>
              <a:ea typeface="HG丸ｺﾞｼｯｸM-PRO" panose="020F0600000000000000" pitchFamily="50" charset="-128"/>
            </a:rPr>
            <a:t>下のようなアンケート調査を実施したとします。</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12</xdr:col>
      <xdr:colOff>133351</xdr:colOff>
      <xdr:row>2</xdr:row>
      <xdr:rowOff>123826</xdr:rowOff>
    </xdr:from>
    <xdr:to>
      <xdr:col>22</xdr:col>
      <xdr:colOff>361951</xdr:colOff>
      <xdr:row>11</xdr:row>
      <xdr:rowOff>66675</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8820151" y="523876"/>
          <a:ext cx="6324600" cy="17430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HG丸ｺﾞｼｯｸM-PRO" panose="020F0600000000000000" pitchFamily="50" charset="-128"/>
              <a:ea typeface="HG丸ｺﾞｼｯｸM-PRO" panose="020F0600000000000000" pitchFamily="50" charset="-128"/>
            </a:rPr>
            <a:t>設問１　　あなたの年齢層を答えてください。</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１．１０代　　２．２０代　　３．３０代　　４．４０代　　５．５０代　　６．６０代以上</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設問２　　当社の製品</a:t>
          </a:r>
          <a:r>
            <a:rPr kumimoji="1" lang="en-US" altLang="ja-JP" sz="900">
              <a:latin typeface="HG丸ｺﾞｼｯｸM-PRO" panose="020F0600000000000000" pitchFamily="50" charset="-128"/>
              <a:ea typeface="HG丸ｺﾞｼｯｸM-PRO" panose="020F0600000000000000" pitchFamily="50" charset="-128"/>
            </a:rPr>
            <a:t>X</a:t>
          </a:r>
          <a:r>
            <a:rPr kumimoji="1" lang="ja-JP" altLang="en-US" sz="900">
              <a:latin typeface="HG丸ｺﾞｼｯｸM-PRO" panose="020F0600000000000000" pitchFamily="50" charset="-128"/>
              <a:ea typeface="HG丸ｺﾞｼｯｸM-PRO" panose="020F0600000000000000" pitchFamily="50" charset="-128"/>
            </a:rPr>
            <a:t> についてどの程度満足されていますか？</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気持ちに一番近いものを１つ選んでください。</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５．大変満足　　　　４．まあまあ満足　　３．どちらとも言えない</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２．少し不満　　　　１．とても不満</a:t>
          </a:r>
        </a:p>
      </xdr:txBody>
    </xdr:sp>
    <xdr:clientData/>
  </xdr:twoCellAnchor>
  <xdr:twoCellAnchor>
    <xdr:from>
      <xdr:col>3</xdr:col>
      <xdr:colOff>57150</xdr:colOff>
      <xdr:row>18</xdr:row>
      <xdr:rowOff>38099</xdr:rowOff>
    </xdr:from>
    <xdr:to>
      <xdr:col>15</xdr:col>
      <xdr:colOff>361950</xdr:colOff>
      <xdr:row>36</xdr:row>
      <xdr:rowOff>19050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885950" y="3638549"/>
          <a:ext cx="8991600" cy="35814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en-US" altLang="ja-JP" sz="3200">
              <a:latin typeface="ＭＳ Ｐゴシック" pitchFamily="50" charset="-128"/>
              <a:ea typeface="ＭＳ Ｐゴシック" pitchFamily="50" charset="-128"/>
            </a:rPr>
            <a:t>=COUNTIF(B2:B36,5)</a:t>
          </a:r>
        </a:p>
        <a:p>
          <a:endParaRPr kumimoji="1" lang="en-US" altLang="ja-JP" sz="1100">
            <a:latin typeface="HG丸ｺﾞｼｯｸM-PRO" pitchFamily="50" charset="-128"/>
            <a:ea typeface="HG丸ｺﾞｼｯｸM-PRO" pitchFamily="50" charset="-128"/>
          </a:endParaRPr>
        </a:p>
        <a:p>
          <a:r>
            <a:rPr kumimoji="1" lang="en-US" altLang="ja-JP" sz="1100">
              <a:latin typeface="HG丸ｺﾞｼｯｸM-PRO" pitchFamily="50" charset="-128"/>
              <a:ea typeface="HG丸ｺﾞｼｯｸM-PRO" pitchFamily="50" charset="-128"/>
            </a:rPr>
            <a:t>=COUNTIF</a:t>
          </a:r>
          <a:r>
            <a:rPr kumimoji="1" lang="ja-JP" altLang="en-US" sz="1100">
              <a:latin typeface="HG丸ｺﾞｼｯｸM-PRO" pitchFamily="50" charset="-128"/>
              <a:ea typeface="HG丸ｺﾞｼｯｸM-PRO" pitchFamily="50" charset="-128"/>
            </a:rPr>
            <a:t> は 条件に一致するものが何個あるか数える（カウントしてくれる）関数。</a:t>
          </a:r>
          <a:endParaRPr kumimoji="1" lang="en-US" altLang="ja-JP" sz="1100">
            <a:latin typeface="HG丸ｺﾞｼｯｸM-PRO" pitchFamily="50" charset="-128"/>
            <a:ea typeface="HG丸ｺﾞｼｯｸM-PRO" pitchFamily="50" charset="-128"/>
          </a:endParaRPr>
        </a:p>
        <a:p>
          <a:endParaRPr kumimoji="1" lang="en-US" altLang="ja-JP" sz="1100">
            <a:latin typeface="HG丸ｺﾞｼｯｸM-PRO" pitchFamily="50" charset="-128"/>
            <a:ea typeface="HG丸ｺﾞｼｯｸM-PRO" pitchFamily="50" charset="-128"/>
          </a:endParaRPr>
        </a:p>
        <a:p>
          <a:r>
            <a:rPr kumimoji="1" lang="en-US" altLang="ja-JP" sz="1100">
              <a:latin typeface="HG丸ｺﾞｼｯｸM-PRO" pitchFamily="50" charset="-128"/>
              <a:ea typeface="HG丸ｺﾞｼｯｸM-PRO" pitchFamily="50" charset="-128"/>
            </a:rPr>
            <a:t>=COUNTIF(</a:t>
          </a:r>
          <a:r>
            <a:rPr kumimoji="1" lang="ja-JP" altLang="en-US" sz="1100">
              <a:latin typeface="HG丸ｺﾞｼｯｸM-PRO" pitchFamily="50" charset="-128"/>
              <a:ea typeface="HG丸ｺﾞｼｯｸM-PRO" pitchFamily="50" charset="-128"/>
            </a:rPr>
            <a:t>　　までは直接入力。</a:t>
          </a:r>
        </a:p>
        <a:p>
          <a:r>
            <a:rPr kumimoji="1" lang="en-US" altLang="ja-JP" sz="1100">
              <a:latin typeface="HG丸ｺﾞｼｯｸM-PRO" pitchFamily="50" charset="-128"/>
              <a:ea typeface="HG丸ｺﾞｼｯｸM-PRO" pitchFamily="50" charset="-128"/>
            </a:rPr>
            <a:t>B2</a:t>
          </a:r>
          <a:r>
            <a:rPr kumimoji="1" lang="ja-JP" altLang="en-US" sz="1100">
              <a:latin typeface="HG丸ｺﾞｼｯｸM-PRO" pitchFamily="50" charset="-128"/>
              <a:ea typeface="HG丸ｺﾞｼｯｸM-PRO" pitchFamily="50" charset="-128"/>
            </a:rPr>
            <a:t>：</a:t>
          </a:r>
          <a:r>
            <a:rPr kumimoji="1" lang="en-US" altLang="ja-JP" sz="1100">
              <a:latin typeface="HG丸ｺﾞｼｯｸM-PRO" pitchFamily="50" charset="-128"/>
              <a:ea typeface="HG丸ｺﾞｼｯｸM-PRO" pitchFamily="50" charset="-128"/>
            </a:rPr>
            <a:t>B36</a:t>
          </a:r>
          <a:r>
            <a:rPr kumimoji="1" lang="ja-JP" altLang="en-US" sz="1100">
              <a:latin typeface="HG丸ｺﾞｼｯｸM-PRO" pitchFamily="50" charset="-128"/>
              <a:ea typeface="HG丸ｺﾞｼｯｸM-PRO" pitchFamily="50" charset="-128"/>
            </a:rPr>
            <a:t>　の部分は、マウスでドラッグして選べばいい。</a:t>
          </a:r>
          <a:endParaRPr kumimoji="1" lang="en-US" altLang="ja-JP" sz="1100">
            <a:latin typeface="HG丸ｺﾞｼｯｸM-PRO" pitchFamily="50" charset="-128"/>
            <a:ea typeface="HG丸ｺﾞｼｯｸM-PRO" pitchFamily="50" charset="-128"/>
          </a:endParaRPr>
        </a:p>
        <a:p>
          <a:endParaRPr kumimoji="1" lang="en-US" altLang="ja-JP" sz="1100">
            <a:latin typeface="HG丸ｺﾞｼｯｸM-PRO" pitchFamily="50" charset="-128"/>
            <a:ea typeface="HG丸ｺﾞｼｯｸM-PRO" pitchFamily="50" charset="-128"/>
          </a:endParaRPr>
        </a:p>
        <a:p>
          <a:r>
            <a:rPr kumimoji="1" lang="ja-JP" altLang="en-US" sz="1100">
              <a:latin typeface="HG丸ｺﾞｼｯｸM-PRO" pitchFamily="50" charset="-128"/>
              <a:ea typeface="HG丸ｺﾞｼｯｸM-PRO" pitchFamily="50" charset="-128"/>
            </a:rPr>
            <a:t>　　　　　　　　　　「どの範囲で数えるか」ということ。この範囲の中から条件に一致するものを探しだして数えてくれる。</a:t>
          </a:r>
          <a:endParaRPr kumimoji="1" lang="en-US" altLang="ja-JP" sz="1100">
            <a:latin typeface="HG丸ｺﾞｼｯｸM-PRO" pitchFamily="50" charset="-128"/>
            <a:ea typeface="HG丸ｺﾞｼｯｸM-PRO" pitchFamily="50" charset="-128"/>
          </a:endParaRPr>
        </a:p>
        <a:p>
          <a:endParaRPr kumimoji="1" lang="en-US" altLang="ja-JP" sz="1100">
            <a:latin typeface="HG丸ｺﾞｼｯｸM-PRO" pitchFamily="50" charset="-128"/>
            <a:ea typeface="HG丸ｺﾞｼｯｸM-PRO" pitchFamily="50" charset="-128"/>
          </a:endParaRPr>
        </a:p>
        <a:p>
          <a:r>
            <a:rPr kumimoji="1" lang="ja-JP" altLang="en-US" sz="1100">
              <a:latin typeface="HG丸ｺﾞｼｯｸM-PRO" pitchFamily="50" charset="-128"/>
              <a:ea typeface="HG丸ｺﾞｼｯｸM-PRO" pitchFamily="50" charset="-128"/>
            </a:rPr>
            <a:t>　　　　　　　　　　　だからこの場合は「 該当するものを </a:t>
          </a:r>
          <a:r>
            <a:rPr kumimoji="1" lang="en-US" altLang="ja-JP" sz="1100">
              <a:latin typeface="HG丸ｺﾞｼｯｸM-PRO" pitchFamily="50" charset="-128"/>
              <a:ea typeface="HG丸ｺﾞｼｯｸM-PRO" pitchFamily="50" charset="-128"/>
            </a:rPr>
            <a:t>B2</a:t>
          </a:r>
          <a:r>
            <a:rPr kumimoji="1" lang="ja-JP" altLang="en-US" sz="1100">
              <a:latin typeface="HG丸ｺﾞｼｯｸM-PRO" pitchFamily="50" charset="-128"/>
              <a:ea typeface="HG丸ｺﾞｼｯｸM-PRO" pitchFamily="50" charset="-128"/>
            </a:rPr>
            <a:t> から </a:t>
          </a:r>
          <a:r>
            <a:rPr kumimoji="1" lang="en-US" altLang="ja-JP" sz="1100">
              <a:latin typeface="HG丸ｺﾞｼｯｸM-PRO" pitchFamily="50" charset="-128"/>
              <a:ea typeface="HG丸ｺﾞｼｯｸM-PRO" pitchFamily="50" charset="-128"/>
            </a:rPr>
            <a:t>B36</a:t>
          </a:r>
          <a:r>
            <a:rPr kumimoji="1" lang="ja-JP" altLang="en-US" sz="1100">
              <a:latin typeface="HG丸ｺﾞｼｯｸM-PRO" pitchFamily="50" charset="-128"/>
              <a:ea typeface="HG丸ｺﾞｼｯｸM-PRO" pitchFamily="50" charset="-128"/>
            </a:rPr>
            <a:t> の場所で探しだすよ」ということ。 </a:t>
          </a:r>
          <a:endParaRPr kumimoji="1" lang="en-US" altLang="ja-JP" sz="1100">
            <a:latin typeface="HG丸ｺﾞｼｯｸM-PRO" pitchFamily="50" charset="-128"/>
            <a:ea typeface="HG丸ｺﾞｼｯｸM-PRO" pitchFamily="50" charset="-128"/>
          </a:endParaRPr>
        </a:p>
        <a:p>
          <a:endParaRPr kumimoji="1" lang="en-US" altLang="ja-JP" sz="1100">
            <a:latin typeface="HG丸ｺﾞｼｯｸM-PRO" pitchFamily="50" charset="-128"/>
            <a:ea typeface="HG丸ｺﾞｼｯｸM-PRO" pitchFamily="50" charset="-128"/>
          </a:endParaRPr>
        </a:p>
        <a:p>
          <a:endParaRPr kumimoji="1" lang="en-US" altLang="ja-JP" sz="1100">
            <a:latin typeface="HG丸ｺﾞｼｯｸM-PRO" pitchFamily="50" charset="-128"/>
            <a:ea typeface="HG丸ｺﾞｼｯｸM-PRO" pitchFamily="50" charset="-128"/>
          </a:endParaRPr>
        </a:p>
        <a:p>
          <a:r>
            <a:rPr kumimoji="1" lang="en-US" altLang="ja-JP" sz="1100">
              <a:latin typeface="HG丸ｺﾞｼｯｸM-PRO" pitchFamily="50" charset="-128"/>
              <a:ea typeface="HG丸ｺﾞｼｯｸM-PRO" pitchFamily="50" charset="-128"/>
            </a:rPr>
            <a:t>, </a:t>
          </a:r>
          <a:r>
            <a:rPr kumimoji="1" lang="ja-JP" altLang="en-US" sz="1100">
              <a:latin typeface="HG丸ｺﾞｼｯｸM-PRO" pitchFamily="50" charset="-128"/>
              <a:ea typeface="HG丸ｺﾞｼｯｸM-PRO" pitchFamily="50" charset="-128"/>
            </a:rPr>
            <a:t>の後は数える条件。　</a:t>
          </a:r>
          <a:r>
            <a:rPr kumimoji="1" lang="en-US" altLang="ja-JP" sz="1100">
              <a:latin typeface="HG丸ｺﾞｼｯｸM-PRO" pitchFamily="50" charset="-128"/>
              <a:ea typeface="HG丸ｺﾞｼｯｸM-PRO" pitchFamily="50" charset="-128"/>
            </a:rPr>
            <a:t>,</a:t>
          </a:r>
          <a:r>
            <a:rPr kumimoji="1" lang="ja-JP" altLang="en-US" sz="1100">
              <a:latin typeface="HG丸ｺﾞｼｯｸM-PRO" pitchFamily="50" charset="-128"/>
              <a:ea typeface="HG丸ｺﾞｼｯｸM-PRO" pitchFamily="50" charset="-128"/>
            </a:rPr>
            <a:t>　は直接入力。　</a:t>
          </a:r>
          <a:r>
            <a:rPr kumimoji="1" lang="ja-JP" altLang="en-US" sz="1100">
              <a:solidFill>
                <a:srgbClr val="C00000"/>
              </a:solidFill>
              <a:latin typeface="HG丸ｺﾞｼｯｸM-PRO" pitchFamily="50" charset="-128"/>
              <a:ea typeface="HG丸ｺﾞｼｯｸM-PRO" pitchFamily="50" charset="-128"/>
            </a:rPr>
            <a:t>キーボード右下の「ね」キー。</a:t>
          </a:r>
        </a:p>
        <a:p>
          <a:endParaRPr kumimoji="1" lang="en-US" altLang="ja-JP" sz="1100">
            <a:latin typeface="HG丸ｺﾞｼｯｸM-PRO" pitchFamily="50" charset="-128"/>
            <a:ea typeface="HG丸ｺﾞｼｯｸM-PRO" pitchFamily="50" charset="-128"/>
          </a:endParaRPr>
        </a:p>
        <a:p>
          <a:r>
            <a:rPr kumimoji="1" lang="ja-JP" altLang="en-US" sz="1100">
              <a:latin typeface="HG丸ｺﾞｼｯｸM-PRO" pitchFamily="50" charset="-128"/>
              <a:ea typeface="HG丸ｺﾞｼｯｸM-PRO" pitchFamily="50" charset="-128"/>
            </a:rPr>
            <a:t>　　　　「大変満足」をカウントするならば 「 </a:t>
          </a:r>
          <a:r>
            <a:rPr kumimoji="1" lang="en-US" altLang="ja-JP" sz="1100">
              <a:latin typeface="HG丸ｺﾞｼｯｸM-PRO" pitchFamily="50" charset="-128"/>
              <a:ea typeface="HG丸ｺﾞｼｯｸM-PRO" pitchFamily="50" charset="-128"/>
            </a:rPr>
            <a:t>5 </a:t>
          </a:r>
          <a:r>
            <a:rPr kumimoji="1" lang="ja-JP" altLang="en-US" sz="1100">
              <a:latin typeface="HG丸ｺﾞｼｯｸM-PRO" pitchFamily="50" charset="-128"/>
              <a:ea typeface="HG丸ｺﾞｼｯｸM-PRO" pitchFamily="50" charset="-128"/>
            </a:rPr>
            <a:t>」と直接入力する。　これで「５」と入力されているセルを数えてくれる。</a:t>
          </a:r>
          <a:endParaRPr kumimoji="1" lang="en-US" altLang="ja-JP" sz="1100">
            <a:latin typeface="HG丸ｺﾞｼｯｸM-PRO" pitchFamily="50" charset="-128"/>
            <a:ea typeface="HG丸ｺﾞｼｯｸM-PRO" pitchFamily="50" charset="-128"/>
          </a:endParaRPr>
        </a:p>
      </xdr:txBody>
    </xdr:sp>
    <xdr:clientData/>
  </xdr:twoCellAnchor>
  <xdr:twoCellAnchor>
    <xdr:from>
      <xdr:col>2</xdr:col>
      <xdr:colOff>590550</xdr:colOff>
      <xdr:row>0</xdr:row>
      <xdr:rowOff>0</xdr:rowOff>
    </xdr:from>
    <xdr:to>
      <xdr:col>7</xdr:col>
      <xdr:colOff>685800</xdr:colOff>
      <xdr:row>1</xdr:row>
      <xdr:rowOff>47625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809750" y="0"/>
          <a:ext cx="3886200" cy="24765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アンケート結果は「製品満足度①」と同一です</a:t>
          </a:r>
        </a:p>
      </xdr:txBody>
    </xdr:sp>
    <xdr:clientData/>
  </xdr:twoCellAnchor>
  <xdr:twoCellAnchor>
    <xdr:from>
      <xdr:col>4</xdr:col>
      <xdr:colOff>0</xdr:colOff>
      <xdr:row>15</xdr:row>
      <xdr:rowOff>0</xdr:rowOff>
    </xdr:from>
    <xdr:to>
      <xdr:col>11</xdr:col>
      <xdr:colOff>523875</xdr:colOff>
      <xdr:row>18</xdr:row>
      <xdr:rowOff>0</xdr:rowOff>
    </xdr:to>
    <xdr:sp macro="" textlink="">
      <xdr:nvSpPr>
        <xdr:cNvPr id="8" name="テキスト ボックス 7">
          <a:extLst>
            <a:ext uri="{FF2B5EF4-FFF2-40B4-BE49-F238E27FC236}">
              <a16:creationId xmlns:a16="http://schemas.microsoft.com/office/drawing/2014/main" id="{16317F91-4E63-4E24-9E27-0CA0110E8FDA}"/>
            </a:ext>
          </a:extLst>
        </xdr:cNvPr>
        <xdr:cNvSpPr txBox="1"/>
      </xdr:nvSpPr>
      <xdr:spPr>
        <a:xfrm>
          <a:off x="2438400" y="3000375"/>
          <a:ext cx="5991225" cy="60007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指示　　下の例を参考にして、</a:t>
          </a:r>
          <a:r>
            <a:rPr kumimoji="1" lang="ja-JP" altLang="ja-JP" sz="1100">
              <a:solidFill>
                <a:schemeClr val="dk1"/>
              </a:solidFill>
              <a:effectLst/>
              <a:latin typeface="+mn-lt"/>
              <a:ea typeface="+mn-ea"/>
              <a:cs typeface="+mn-cs"/>
            </a:rPr>
            <a:t>上の２つの集計表に</a:t>
          </a:r>
          <a:r>
            <a:rPr kumimoji="1" lang="ja-JP" altLang="en-US" sz="1050"/>
            <a:t>関数を入れて、値を表示させてください。</a:t>
          </a:r>
          <a:endParaRPr kumimoji="1" lang="en-US" altLang="ja-JP" sz="1050"/>
        </a:p>
        <a:p>
          <a:r>
            <a:rPr kumimoji="1" lang="ja-JP" altLang="en-US" sz="1050"/>
            <a:t>　　　　満足度②で自分が数えて打った値と同じかどうか確認してみてください。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2</xdr:row>
      <xdr:rowOff>0</xdr:rowOff>
    </xdr:from>
    <xdr:to>
      <xdr:col>23</xdr:col>
      <xdr:colOff>295275</xdr:colOff>
      <xdr:row>15</xdr:row>
      <xdr:rowOff>95250</xdr:rowOff>
    </xdr:to>
    <xdr:sp macro="" textlink="">
      <xdr:nvSpPr>
        <xdr:cNvPr id="2" name="テキスト ボックス 1">
          <a:extLst>
            <a:ext uri="{FF2B5EF4-FFF2-40B4-BE49-F238E27FC236}">
              <a16:creationId xmlns:a16="http://schemas.microsoft.com/office/drawing/2014/main" id="{4ECC093F-A953-4F3C-9FA6-EA2B68BF55DF}"/>
            </a:ext>
          </a:extLst>
        </xdr:cNvPr>
        <xdr:cNvSpPr txBox="1"/>
      </xdr:nvSpPr>
      <xdr:spPr>
        <a:xfrm>
          <a:off x="8686800" y="400050"/>
          <a:ext cx="7000875" cy="2695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HG丸ｺﾞｼｯｸM-PRO" panose="020F0600000000000000" pitchFamily="50" charset="-128"/>
              <a:ea typeface="HG丸ｺﾞｼｯｸM-PRO" panose="020F0600000000000000" pitchFamily="50" charset="-128"/>
            </a:rPr>
            <a:t>下のようなアンケート調査を実施したとします。</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左の表はその回答です。　集計してください。</a:t>
          </a:r>
        </a:p>
      </xdr:txBody>
    </xdr:sp>
    <xdr:clientData/>
  </xdr:twoCellAnchor>
  <xdr:twoCellAnchor>
    <xdr:from>
      <xdr:col>12</xdr:col>
      <xdr:colOff>133351</xdr:colOff>
      <xdr:row>3</xdr:row>
      <xdr:rowOff>123826</xdr:rowOff>
    </xdr:from>
    <xdr:to>
      <xdr:col>22</xdr:col>
      <xdr:colOff>361951</xdr:colOff>
      <xdr:row>12</xdr:row>
      <xdr:rowOff>66675</xdr:rowOff>
    </xdr:to>
    <xdr:sp macro="" textlink="">
      <xdr:nvSpPr>
        <xdr:cNvPr id="3" name="テキスト ボックス 2">
          <a:extLst>
            <a:ext uri="{FF2B5EF4-FFF2-40B4-BE49-F238E27FC236}">
              <a16:creationId xmlns:a16="http://schemas.microsoft.com/office/drawing/2014/main" id="{2571C03A-692B-4F16-9523-15BA6E0476CB}"/>
            </a:ext>
          </a:extLst>
        </xdr:cNvPr>
        <xdr:cNvSpPr txBox="1"/>
      </xdr:nvSpPr>
      <xdr:spPr>
        <a:xfrm>
          <a:off x="8820151" y="723901"/>
          <a:ext cx="6324600" cy="17430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HG丸ｺﾞｼｯｸM-PRO" panose="020F0600000000000000" pitchFamily="50" charset="-128"/>
              <a:ea typeface="HG丸ｺﾞｼｯｸM-PRO" panose="020F0600000000000000" pitchFamily="50" charset="-128"/>
            </a:rPr>
            <a:t>設問１　　あなたの年齢層を答えてください。</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１．１０代　　２．２０代　　３．３０代　　４．４０代　　５．５０代　　６．６０代以上</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設問２　　当社の製品</a:t>
          </a:r>
          <a:r>
            <a:rPr kumimoji="1" lang="en-US" altLang="ja-JP" sz="900">
              <a:latin typeface="HG丸ｺﾞｼｯｸM-PRO" panose="020F0600000000000000" pitchFamily="50" charset="-128"/>
              <a:ea typeface="HG丸ｺﾞｼｯｸM-PRO" panose="020F0600000000000000" pitchFamily="50" charset="-128"/>
            </a:rPr>
            <a:t>X</a:t>
          </a:r>
          <a:r>
            <a:rPr kumimoji="1" lang="ja-JP" altLang="en-US" sz="900">
              <a:latin typeface="HG丸ｺﾞｼｯｸM-PRO" panose="020F0600000000000000" pitchFamily="50" charset="-128"/>
              <a:ea typeface="HG丸ｺﾞｼｯｸM-PRO" panose="020F0600000000000000" pitchFamily="50" charset="-128"/>
            </a:rPr>
            <a:t> についてどの程度満足されていますか？</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気持ちに一番近いものを１つ選んでください。</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５．大変満足　　　　４．まあまあ満足　　３．どちらとも言えない</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２．少し不満　　　　１．とても不満</a:t>
          </a:r>
        </a:p>
      </xdr:txBody>
    </xdr:sp>
    <xdr:clientData/>
  </xdr:twoCellAnchor>
  <xdr:twoCellAnchor>
    <xdr:from>
      <xdr:col>3</xdr:col>
      <xdr:colOff>0</xdr:colOff>
      <xdr:row>0</xdr:row>
      <xdr:rowOff>0</xdr:rowOff>
    </xdr:from>
    <xdr:to>
      <xdr:col>7</xdr:col>
      <xdr:colOff>704850</xdr:colOff>
      <xdr:row>1</xdr:row>
      <xdr:rowOff>47625</xdr:rowOff>
    </xdr:to>
    <xdr:sp macro="" textlink="">
      <xdr:nvSpPr>
        <xdr:cNvPr id="5" name="テキスト ボックス 4">
          <a:extLst>
            <a:ext uri="{FF2B5EF4-FFF2-40B4-BE49-F238E27FC236}">
              <a16:creationId xmlns:a16="http://schemas.microsoft.com/office/drawing/2014/main" id="{79F5559E-B8FF-429C-9CE0-56BCD71FE38D}"/>
            </a:ext>
          </a:extLst>
        </xdr:cNvPr>
        <xdr:cNvSpPr txBox="1"/>
      </xdr:nvSpPr>
      <xdr:spPr>
        <a:xfrm>
          <a:off x="1828800" y="0"/>
          <a:ext cx="3657600" cy="24765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アンケート結果は「製品満足度①」と同一です</a:t>
          </a:r>
        </a:p>
      </xdr:txBody>
    </xdr:sp>
    <xdr:clientData/>
  </xdr:twoCellAnchor>
  <xdr:twoCellAnchor>
    <xdr:from>
      <xdr:col>4</xdr:col>
      <xdr:colOff>600075</xdr:colOff>
      <xdr:row>24</xdr:row>
      <xdr:rowOff>38100</xdr:rowOff>
    </xdr:from>
    <xdr:to>
      <xdr:col>12</xdr:col>
      <xdr:colOff>342900</xdr:colOff>
      <xdr:row>27</xdr:row>
      <xdr:rowOff>0</xdr:rowOff>
    </xdr:to>
    <xdr:sp macro="" textlink="">
      <xdr:nvSpPr>
        <xdr:cNvPr id="6" name="テキスト ボックス 5">
          <a:extLst>
            <a:ext uri="{FF2B5EF4-FFF2-40B4-BE49-F238E27FC236}">
              <a16:creationId xmlns:a16="http://schemas.microsoft.com/office/drawing/2014/main" id="{461931E9-DCF6-4984-925F-C918A9AF7366}"/>
            </a:ext>
          </a:extLst>
        </xdr:cNvPr>
        <xdr:cNvSpPr txBox="1"/>
      </xdr:nvSpPr>
      <xdr:spPr>
        <a:xfrm>
          <a:off x="3038475" y="4905375"/>
          <a:ext cx="5991225" cy="56197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指示　　単独集計ではなく上の表のようなクロス集計をすることが多いです。</a:t>
          </a:r>
          <a:endParaRPr kumimoji="1" lang="en-US" altLang="ja-JP" sz="1050"/>
        </a:p>
        <a:p>
          <a:r>
            <a:rPr kumimoji="1" lang="ja-JP" altLang="en-US" sz="1050"/>
            <a:t>　　　　上のクロス集計表に、数えた値を直接打って入れてください。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2</xdr:row>
      <xdr:rowOff>0</xdr:rowOff>
    </xdr:from>
    <xdr:to>
      <xdr:col>23</xdr:col>
      <xdr:colOff>295275</xdr:colOff>
      <xdr:row>15</xdr:row>
      <xdr:rowOff>95250</xdr:rowOff>
    </xdr:to>
    <xdr:sp macro="" textlink="">
      <xdr:nvSpPr>
        <xdr:cNvPr id="2" name="テキスト ボックス 1">
          <a:extLst>
            <a:ext uri="{FF2B5EF4-FFF2-40B4-BE49-F238E27FC236}">
              <a16:creationId xmlns:a16="http://schemas.microsoft.com/office/drawing/2014/main" id="{5F71CA74-C8D6-4C92-B6F7-6CC941E95312}"/>
            </a:ext>
          </a:extLst>
        </xdr:cNvPr>
        <xdr:cNvSpPr txBox="1"/>
      </xdr:nvSpPr>
      <xdr:spPr>
        <a:xfrm>
          <a:off x="8686800" y="400050"/>
          <a:ext cx="7000875" cy="2695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HG丸ｺﾞｼｯｸM-PRO" panose="020F0600000000000000" pitchFamily="50" charset="-128"/>
              <a:ea typeface="HG丸ｺﾞｼｯｸM-PRO" panose="020F0600000000000000" pitchFamily="50" charset="-128"/>
            </a:rPr>
            <a:t>下のようなアンケート調査を実施したとします。</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左の表はその回答です。　集計してください。</a:t>
          </a:r>
        </a:p>
      </xdr:txBody>
    </xdr:sp>
    <xdr:clientData/>
  </xdr:twoCellAnchor>
  <xdr:twoCellAnchor>
    <xdr:from>
      <xdr:col>12</xdr:col>
      <xdr:colOff>133351</xdr:colOff>
      <xdr:row>3</xdr:row>
      <xdr:rowOff>123826</xdr:rowOff>
    </xdr:from>
    <xdr:to>
      <xdr:col>22</xdr:col>
      <xdr:colOff>361951</xdr:colOff>
      <xdr:row>12</xdr:row>
      <xdr:rowOff>66675</xdr:rowOff>
    </xdr:to>
    <xdr:sp macro="" textlink="">
      <xdr:nvSpPr>
        <xdr:cNvPr id="3" name="テキスト ボックス 2">
          <a:extLst>
            <a:ext uri="{FF2B5EF4-FFF2-40B4-BE49-F238E27FC236}">
              <a16:creationId xmlns:a16="http://schemas.microsoft.com/office/drawing/2014/main" id="{D61075A9-3295-463A-AAA1-295814FB1636}"/>
            </a:ext>
          </a:extLst>
        </xdr:cNvPr>
        <xdr:cNvSpPr txBox="1"/>
      </xdr:nvSpPr>
      <xdr:spPr>
        <a:xfrm>
          <a:off x="8820151" y="723901"/>
          <a:ext cx="6324600" cy="17430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HG丸ｺﾞｼｯｸM-PRO" panose="020F0600000000000000" pitchFamily="50" charset="-128"/>
              <a:ea typeface="HG丸ｺﾞｼｯｸM-PRO" panose="020F0600000000000000" pitchFamily="50" charset="-128"/>
            </a:rPr>
            <a:t>設問１　　あなたの年齢層を答えてください。</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１．１０代　　２．２０代　　３．３０代　　４．４０代　　５．５０代　　６．６０代以上</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設問２　　当社の製品</a:t>
          </a:r>
          <a:r>
            <a:rPr kumimoji="1" lang="en-US" altLang="ja-JP" sz="900">
              <a:latin typeface="HG丸ｺﾞｼｯｸM-PRO" panose="020F0600000000000000" pitchFamily="50" charset="-128"/>
              <a:ea typeface="HG丸ｺﾞｼｯｸM-PRO" panose="020F0600000000000000" pitchFamily="50" charset="-128"/>
            </a:rPr>
            <a:t>X</a:t>
          </a:r>
          <a:r>
            <a:rPr kumimoji="1" lang="ja-JP" altLang="en-US" sz="900">
              <a:latin typeface="HG丸ｺﾞｼｯｸM-PRO" panose="020F0600000000000000" pitchFamily="50" charset="-128"/>
              <a:ea typeface="HG丸ｺﾞｼｯｸM-PRO" panose="020F0600000000000000" pitchFamily="50" charset="-128"/>
            </a:rPr>
            <a:t> についてどの程度満足されていますか？</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気持ちに一番近いものを１つ選んでください。</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５．大変満足　　　　４．まあまあ満足　　３．どちらとも言えない</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２．少し不満　　　　１．とても不満</a:t>
          </a:r>
        </a:p>
      </xdr:txBody>
    </xdr:sp>
    <xdr:clientData/>
  </xdr:twoCellAnchor>
  <xdr:twoCellAnchor>
    <xdr:from>
      <xdr:col>3</xdr:col>
      <xdr:colOff>0</xdr:colOff>
      <xdr:row>0</xdr:row>
      <xdr:rowOff>0</xdr:rowOff>
    </xdr:from>
    <xdr:to>
      <xdr:col>7</xdr:col>
      <xdr:colOff>704850</xdr:colOff>
      <xdr:row>1</xdr:row>
      <xdr:rowOff>47625</xdr:rowOff>
    </xdr:to>
    <xdr:sp macro="" textlink="">
      <xdr:nvSpPr>
        <xdr:cNvPr id="4" name="テキスト ボックス 3">
          <a:extLst>
            <a:ext uri="{FF2B5EF4-FFF2-40B4-BE49-F238E27FC236}">
              <a16:creationId xmlns:a16="http://schemas.microsoft.com/office/drawing/2014/main" id="{EC2B4510-1BAA-49B1-A58C-4E4B50B09372}"/>
            </a:ext>
          </a:extLst>
        </xdr:cNvPr>
        <xdr:cNvSpPr txBox="1"/>
      </xdr:nvSpPr>
      <xdr:spPr>
        <a:xfrm>
          <a:off x="1828800" y="0"/>
          <a:ext cx="3657600" cy="24765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アンケート結果は「製品満足度①」と同一です</a:t>
          </a:r>
        </a:p>
      </xdr:txBody>
    </xdr:sp>
    <xdr:clientData/>
  </xdr:twoCellAnchor>
  <xdr:twoCellAnchor>
    <xdr:from>
      <xdr:col>4</xdr:col>
      <xdr:colOff>600075</xdr:colOff>
      <xdr:row>24</xdr:row>
      <xdr:rowOff>9525</xdr:rowOff>
    </xdr:from>
    <xdr:to>
      <xdr:col>14</xdr:col>
      <xdr:colOff>247650</xdr:colOff>
      <xdr:row>26</xdr:row>
      <xdr:rowOff>190500</xdr:rowOff>
    </xdr:to>
    <xdr:sp macro="" textlink="">
      <xdr:nvSpPr>
        <xdr:cNvPr id="5" name="テキスト ボックス 4">
          <a:extLst>
            <a:ext uri="{FF2B5EF4-FFF2-40B4-BE49-F238E27FC236}">
              <a16:creationId xmlns:a16="http://schemas.microsoft.com/office/drawing/2014/main" id="{BEC6EBB2-2DD8-47E5-99D1-EB260C3C1578}"/>
            </a:ext>
          </a:extLst>
        </xdr:cNvPr>
        <xdr:cNvSpPr txBox="1"/>
      </xdr:nvSpPr>
      <xdr:spPr>
        <a:xfrm>
          <a:off x="3038475" y="4876800"/>
          <a:ext cx="7115175" cy="58102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t>指示　　下の関数を参考にして、上のクロス集計表に</a:t>
          </a:r>
          <a:r>
            <a:rPr kumimoji="1" lang="ja-JP" altLang="ja-JP" sz="1100">
              <a:solidFill>
                <a:schemeClr val="dk1"/>
              </a:solidFill>
              <a:effectLst/>
              <a:latin typeface="+mn-lt"/>
              <a:ea typeface="+mn-ea"/>
              <a:cs typeface="+mn-cs"/>
            </a:rPr>
            <a:t>関数を入れて、値を表示させてください。</a:t>
          </a:r>
          <a:endParaRPr lang="ja-JP" altLang="ja-JP" sz="1050">
            <a:effectLst/>
          </a:endParaRPr>
        </a:p>
        <a:p>
          <a:r>
            <a:rPr kumimoji="1" lang="ja-JP" altLang="ja-JP" sz="1100">
              <a:solidFill>
                <a:schemeClr val="dk1"/>
              </a:solidFill>
              <a:effectLst/>
              <a:latin typeface="+mn-lt"/>
              <a:ea typeface="+mn-ea"/>
              <a:cs typeface="+mn-cs"/>
            </a:rPr>
            <a:t>　　　　満足度</a:t>
          </a:r>
          <a:r>
            <a:rPr kumimoji="1" lang="ja-JP" altLang="en-US" sz="1100">
              <a:solidFill>
                <a:schemeClr val="dk1"/>
              </a:solidFill>
              <a:effectLst/>
              <a:latin typeface="+mn-lt"/>
              <a:ea typeface="+mn-ea"/>
              <a:cs typeface="+mn-cs"/>
            </a:rPr>
            <a:t>④</a:t>
          </a:r>
          <a:r>
            <a:rPr kumimoji="1" lang="ja-JP" altLang="ja-JP" sz="1100">
              <a:solidFill>
                <a:schemeClr val="dk1"/>
              </a:solidFill>
              <a:effectLst/>
              <a:latin typeface="+mn-lt"/>
              <a:ea typeface="+mn-ea"/>
              <a:cs typeface="+mn-cs"/>
            </a:rPr>
            <a:t>で自分が</a:t>
          </a:r>
          <a:r>
            <a:rPr kumimoji="1" lang="ja-JP" altLang="en-US" sz="1100">
              <a:solidFill>
                <a:schemeClr val="dk1"/>
              </a:solidFill>
              <a:effectLst/>
              <a:latin typeface="+mn-lt"/>
              <a:ea typeface="+mn-ea"/>
              <a:cs typeface="+mn-cs"/>
            </a:rPr>
            <a:t>数えて</a:t>
          </a:r>
          <a:r>
            <a:rPr kumimoji="1" lang="ja-JP" altLang="ja-JP" sz="1100">
              <a:solidFill>
                <a:schemeClr val="dk1"/>
              </a:solidFill>
              <a:effectLst/>
              <a:latin typeface="+mn-lt"/>
              <a:ea typeface="+mn-ea"/>
              <a:cs typeface="+mn-cs"/>
            </a:rPr>
            <a:t>打った値と同じかどうか確認してみてください。</a:t>
          </a:r>
          <a:endParaRPr kumimoji="1" lang="ja-JP" altLang="en-US" sz="1050"/>
        </a:p>
      </xdr:txBody>
    </xdr:sp>
    <xdr:clientData/>
  </xdr:twoCellAnchor>
  <xdr:twoCellAnchor>
    <xdr:from>
      <xdr:col>4</xdr:col>
      <xdr:colOff>590550</xdr:colOff>
      <xdr:row>27</xdr:row>
      <xdr:rowOff>66675</xdr:rowOff>
    </xdr:from>
    <xdr:to>
      <xdr:col>16</xdr:col>
      <xdr:colOff>66675</xdr:colOff>
      <xdr:row>46</xdr:row>
      <xdr:rowOff>161925</xdr:rowOff>
    </xdr:to>
    <xdr:sp macro="" textlink="">
      <xdr:nvSpPr>
        <xdr:cNvPr id="6" name="テキスト ボックス 5">
          <a:extLst>
            <a:ext uri="{FF2B5EF4-FFF2-40B4-BE49-F238E27FC236}">
              <a16:creationId xmlns:a16="http://schemas.microsoft.com/office/drawing/2014/main" id="{D165401C-D3B4-41D1-8CC1-C7D5426FF5D9}"/>
            </a:ext>
          </a:extLst>
        </xdr:cNvPr>
        <xdr:cNvSpPr txBox="1"/>
      </xdr:nvSpPr>
      <xdr:spPr>
        <a:xfrm>
          <a:off x="3028950" y="5534025"/>
          <a:ext cx="8162925" cy="3895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en-US" altLang="ja-JP" sz="3200">
              <a:latin typeface="ＭＳ Ｐゴシック" pitchFamily="50" charset="-128"/>
              <a:ea typeface="ＭＳ Ｐゴシック" pitchFamily="50" charset="-128"/>
            </a:rPr>
            <a:t>=COUNTIF</a:t>
          </a:r>
          <a:r>
            <a:rPr kumimoji="1" lang="en-US" altLang="ja-JP" sz="3200">
              <a:solidFill>
                <a:srgbClr val="C00000"/>
              </a:solidFill>
              <a:latin typeface="ＭＳ Ｐゴシック" pitchFamily="50" charset="-128"/>
              <a:ea typeface="ＭＳ Ｐゴシック" pitchFamily="50" charset="-128"/>
            </a:rPr>
            <a:t>S</a:t>
          </a:r>
          <a:r>
            <a:rPr kumimoji="1" lang="en-US" altLang="ja-JP" sz="3200">
              <a:latin typeface="ＭＳ Ｐゴシック" pitchFamily="50" charset="-128"/>
              <a:ea typeface="ＭＳ Ｐゴシック" pitchFamily="50" charset="-128"/>
            </a:rPr>
            <a:t>(A2:A36,1,B2:B36,5)</a:t>
          </a:r>
        </a:p>
        <a:p>
          <a:endParaRPr kumimoji="1" lang="en-US" altLang="ja-JP" sz="1100">
            <a:latin typeface="HG丸ｺﾞｼｯｸM-PRO" pitchFamily="50" charset="-128"/>
            <a:ea typeface="HG丸ｺﾞｼｯｸM-PRO" pitchFamily="50" charset="-128"/>
          </a:endParaRPr>
        </a:p>
        <a:p>
          <a:r>
            <a:rPr kumimoji="1" lang="en-US" altLang="ja-JP" sz="1100">
              <a:latin typeface="HG丸ｺﾞｼｯｸM-PRO" pitchFamily="50" charset="-128"/>
              <a:ea typeface="HG丸ｺﾞｼｯｸM-PRO" pitchFamily="50" charset="-128"/>
            </a:rPr>
            <a:t>COUNTIF</a:t>
          </a:r>
          <a:r>
            <a:rPr kumimoji="1" lang="ja-JP" altLang="en-US" sz="1100">
              <a:latin typeface="HG丸ｺﾞｼｯｸM-PRO" pitchFamily="50" charset="-128"/>
              <a:ea typeface="HG丸ｺﾞｼｯｸM-PRO" pitchFamily="50" charset="-128"/>
            </a:rPr>
            <a:t> </a:t>
          </a:r>
          <a:r>
            <a:rPr kumimoji="1" lang="en-US" altLang="ja-JP" sz="1100">
              <a:latin typeface="HG丸ｺﾞｼｯｸM-PRO" pitchFamily="50" charset="-128"/>
              <a:ea typeface="HG丸ｺﾞｼｯｸM-PRO" pitchFamily="50" charset="-128"/>
            </a:rPr>
            <a:t>S</a:t>
          </a:r>
          <a:r>
            <a:rPr kumimoji="1" lang="ja-JP" altLang="en-US" sz="1100">
              <a:latin typeface="HG丸ｺﾞｼｯｸM-PRO" pitchFamily="50" charset="-128"/>
              <a:ea typeface="HG丸ｺﾞｼｯｸM-PRO" pitchFamily="50" charset="-128"/>
            </a:rPr>
            <a:t>は、複数の条件に一致するものが何個あるか数える（カウントしてくれる）関数</a:t>
          </a:r>
          <a:endParaRPr kumimoji="1" lang="en-US" altLang="ja-JP" sz="1100">
            <a:latin typeface="HG丸ｺﾞｼｯｸM-PRO" pitchFamily="50" charset="-128"/>
            <a:ea typeface="HG丸ｺﾞｼｯｸM-PRO" pitchFamily="50" charset="-128"/>
          </a:endParaRPr>
        </a:p>
        <a:p>
          <a:endParaRPr kumimoji="1" lang="en-US" altLang="ja-JP" sz="1100">
            <a:latin typeface="HG丸ｺﾞｼｯｸM-PRO" pitchFamily="50" charset="-128"/>
            <a:ea typeface="HG丸ｺﾞｼｯｸM-PRO" pitchFamily="50" charset="-128"/>
          </a:endParaRPr>
        </a:p>
        <a:p>
          <a:r>
            <a:rPr kumimoji="1" lang="ja-JP" altLang="en-US" sz="1100">
              <a:latin typeface="HG丸ｺﾞｼｯｸM-PRO" pitchFamily="50" charset="-128"/>
              <a:ea typeface="HG丸ｺﾞｼｯｸM-PRO" pitchFamily="50" charset="-128"/>
            </a:rPr>
            <a:t>範囲と条件をいくつも並べることができる。</a:t>
          </a:r>
          <a:endParaRPr kumimoji="1" lang="en-US" altLang="ja-JP" sz="1100">
            <a:latin typeface="HG丸ｺﾞｼｯｸM-PRO" pitchFamily="50" charset="-128"/>
            <a:ea typeface="HG丸ｺﾞｼｯｸM-PRO" pitchFamily="50" charset="-128"/>
          </a:endParaRPr>
        </a:p>
        <a:p>
          <a:endParaRPr kumimoji="1" lang="en-US" altLang="ja-JP" sz="1100">
            <a:latin typeface="HG丸ｺﾞｼｯｸM-PRO" pitchFamily="50" charset="-128"/>
            <a:ea typeface="HG丸ｺﾞｼｯｸM-PRO" pitchFamily="50" charset="-128"/>
          </a:endParaRPr>
        </a:p>
        <a:p>
          <a:endParaRPr kumimoji="1" lang="en-US" altLang="ja-JP" sz="1100">
            <a:latin typeface="HG丸ｺﾞｼｯｸM-PRO" pitchFamily="50" charset="-128"/>
            <a:ea typeface="HG丸ｺﾞｼｯｸM-PRO" pitchFamily="50" charset="-128"/>
          </a:endParaRPr>
        </a:p>
        <a:p>
          <a:r>
            <a:rPr kumimoji="1" lang="ja-JP" altLang="en-US" sz="1100">
              <a:latin typeface="HG丸ｺﾞｼｯｸM-PRO" pitchFamily="50" charset="-128"/>
              <a:ea typeface="HG丸ｺﾞｼｯｸM-PRO" pitchFamily="50" charset="-128"/>
            </a:rPr>
            <a:t>この場合は</a:t>
          </a:r>
          <a:r>
            <a:rPr kumimoji="1" lang="en-US" altLang="ja-JP" sz="1100">
              <a:latin typeface="HG丸ｺﾞｼｯｸM-PRO" pitchFamily="50" charset="-128"/>
              <a:ea typeface="HG丸ｺﾞｼｯｸM-PRO" pitchFamily="50" charset="-128"/>
            </a:rPr>
            <a:t>A2</a:t>
          </a:r>
          <a:r>
            <a:rPr kumimoji="1" lang="ja-JP" altLang="en-US" sz="1100">
              <a:latin typeface="HG丸ｺﾞｼｯｸM-PRO" pitchFamily="50" charset="-128"/>
              <a:ea typeface="HG丸ｺﾞｼｯｸM-PRO" pitchFamily="50" charset="-128"/>
            </a:rPr>
            <a:t>：</a:t>
          </a:r>
          <a:r>
            <a:rPr kumimoji="1" lang="en-US" altLang="ja-JP" sz="1100">
              <a:latin typeface="HG丸ｺﾞｼｯｸM-PRO" pitchFamily="50" charset="-128"/>
              <a:ea typeface="HG丸ｺﾞｼｯｸM-PRO" pitchFamily="50" charset="-128"/>
            </a:rPr>
            <a:t>A36</a:t>
          </a:r>
          <a:r>
            <a:rPr kumimoji="1" lang="ja-JP" altLang="en-US" sz="1100">
              <a:latin typeface="HG丸ｺﾞｼｯｸM-PRO" pitchFamily="50" charset="-128"/>
              <a:ea typeface="HG丸ｺﾞｼｯｸM-PRO" pitchFamily="50" charset="-128"/>
            </a:rPr>
            <a:t> の範囲の中から「 </a:t>
          </a:r>
          <a:r>
            <a:rPr kumimoji="1" lang="en-US" altLang="ja-JP" sz="1100">
              <a:latin typeface="HG丸ｺﾞｼｯｸM-PRO" pitchFamily="50" charset="-128"/>
              <a:ea typeface="HG丸ｺﾞｼｯｸM-PRO" pitchFamily="50" charset="-128"/>
            </a:rPr>
            <a:t>1 </a:t>
          </a:r>
          <a:r>
            <a:rPr kumimoji="1" lang="ja-JP" altLang="en-US" sz="1100">
              <a:latin typeface="HG丸ｺﾞｼｯｸM-PRO" pitchFamily="50" charset="-128"/>
              <a:ea typeface="HG丸ｺﾞｼｯｸM-PRO" pitchFamily="50" charset="-128"/>
            </a:rPr>
            <a:t>」と入力されていて（ つまり年代が</a:t>
          </a:r>
          <a:r>
            <a:rPr kumimoji="1" lang="en-US" altLang="ja-JP" sz="1100">
              <a:latin typeface="HG丸ｺﾞｼｯｸM-PRO" pitchFamily="50" charset="-128"/>
              <a:ea typeface="HG丸ｺﾞｼｯｸM-PRO" pitchFamily="50" charset="-128"/>
            </a:rPr>
            <a:t>10</a:t>
          </a:r>
          <a:r>
            <a:rPr kumimoji="1" lang="ja-JP" altLang="en-US" sz="1100">
              <a:latin typeface="HG丸ｺﾞｼｯｸM-PRO" pitchFamily="50" charset="-128"/>
              <a:ea typeface="HG丸ｺﾞｼｯｸM-PRO" pitchFamily="50" charset="-128"/>
            </a:rPr>
            <a:t>代 ）</a:t>
          </a:r>
          <a:endParaRPr kumimoji="1" lang="en-US" altLang="ja-JP" sz="1100">
            <a:latin typeface="HG丸ｺﾞｼｯｸM-PRO" pitchFamily="50" charset="-128"/>
            <a:ea typeface="HG丸ｺﾞｼｯｸM-PRO" pitchFamily="50" charset="-128"/>
          </a:endParaRPr>
        </a:p>
        <a:p>
          <a:r>
            <a:rPr kumimoji="1" lang="ja-JP" altLang="en-US" sz="1100">
              <a:latin typeface="HG丸ｺﾞｼｯｸM-PRO" pitchFamily="50" charset="-128"/>
              <a:ea typeface="HG丸ｺﾞｼｯｸM-PRO" pitchFamily="50" charset="-128"/>
            </a:rPr>
            <a:t>なおかつ</a:t>
          </a:r>
          <a:endParaRPr kumimoji="1" lang="en-US" altLang="ja-JP" sz="1100">
            <a:latin typeface="HG丸ｺﾞｼｯｸM-PRO" pitchFamily="50" charset="-128"/>
            <a:ea typeface="HG丸ｺﾞｼｯｸM-PRO" pitchFamily="50" charset="-128"/>
          </a:endParaRPr>
        </a:p>
        <a:p>
          <a:r>
            <a:rPr kumimoji="1" lang="en-US" altLang="ja-JP" sz="1100">
              <a:latin typeface="HG丸ｺﾞｼｯｸM-PRO" pitchFamily="50" charset="-128"/>
              <a:ea typeface="HG丸ｺﾞｼｯｸM-PRO" pitchFamily="50" charset="-128"/>
            </a:rPr>
            <a:t>B2</a:t>
          </a:r>
          <a:r>
            <a:rPr kumimoji="1" lang="ja-JP" altLang="en-US" sz="1100">
              <a:latin typeface="HG丸ｺﾞｼｯｸM-PRO" pitchFamily="50" charset="-128"/>
              <a:ea typeface="HG丸ｺﾞｼｯｸM-PRO" pitchFamily="50" charset="-128"/>
            </a:rPr>
            <a:t>：</a:t>
          </a:r>
          <a:r>
            <a:rPr kumimoji="1" lang="en-US" altLang="ja-JP" sz="1100">
              <a:latin typeface="HG丸ｺﾞｼｯｸM-PRO" pitchFamily="50" charset="-128"/>
              <a:ea typeface="HG丸ｺﾞｼｯｸM-PRO" pitchFamily="50" charset="-128"/>
            </a:rPr>
            <a:t>B36</a:t>
          </a:r>
          <a:r>
            <a:rPr kumimoji="1" lang="ja-JP" altLang="en-US" sz="1100">
              <a:latin typeface="HG丸ｺﾞｼｯｸM-PRO" pitchFamily="50" charset="-128"/>
              <a:ea typeface="HG丸ｺﾞｼｯｸM-PRO" pitchFamily="50" charset="-128"/>
            </a:rPr>
            <a:t> の範囲の中から「 ５ 」と入力されているもの（ つまり大変満足している ）を数える。</a:t>
          </a:r>
          <a:endParaRPr kumimoji="1" lang="en-US" altLang="ja-JP" sz="1100">
            <a:latin typeface="HG丸ｺﾞｼｯｸM-PRO" pitchFamily="50" charset="-128"/>
            <a:ea typeface="HG丸ｺﾞｼｯｸM-PRO" pitchFamily="50" charset="-128"/>
          </a:endParaRPr>
        </a:p>
        <a:p>
          <a:endParaRPr kumimoji="1" lang="en-US" altLang="ja-JP" sz="1100">
            <a:latin typeface="HG丸ｺﾞｼｯｸM-PRO" pitchFamily="50" charset="-128"/>
            <a:ea typeface="HG丸ｺﾞｼｯｸM-PRO" pitchFamily="50" charset="-128"/>
          </a:endParaRPr>
        </a:p>
        <a:p>
          <a:endParaRPr kumimoji="1" lang="en-US" altLang="ja-JP" sz="1100">
            <a:latin typeface="HG丸ｺﾞｼｯｸM-PRO" pitchFamily="50" charset="-128"/>
            <a:ea typeface="HG丸ｺﾞｼｯｸM-PRO" pitchFamily="50" charset="-128"/>
          </a:endParaRPr>
        </a:p>
        <a:p>
          <a:r>
            <a:rPr kumimoji="1" lang="ja-JP" altLang="en-US" sz="1100">
              <a:latin typeface="HG丸ｺﾞｼｯｸM-PRO" pitchFamily="50" charset="-128"/>
              <a:ea typeface="HG丸ｺﾞｼｯｸM-PRO" pitchFamily="50" charset="-128"/>
            </a:rPr>
            <a:t>よって「 </a:t>
          </a:r>
          <a:r>
            <a:rPr kumimoji="1" lang="en-US" altLang="ja-JP" sz="1100">
              <a:latin typeface="HG丸ｺﾞｼｯｸM-PRO" pitchFamily="50" charset="-128"/>
              <a:ea typeface="HG丸ｺﾞｼｯｸM-PRO" pitchFamily="50" charset="-128"/>
            </a:rPr>
            <a:t>10</a:t>
          </a:r>
          <a:r>
            <a:rPr kumimoji="1" lang="ja-JP" altLang="en-US" sz="1100">
              <a:latin typeface="HG丸ｺﾞｼｯｸM-PRO" pitchFamily="50" charset="-128"/>
              <a:ea typeface="HG丸ｺﾞｼｯｸM-PRO" pitchFamily="50" charset="-128"/>
            </a:rPr>
            <a:t>代で大変満足している 」セルが何個あるのか数えて表示してくれる。</a:t>
          </a:r>
          <a:endParaRPr kumimoji="1" lang="en-US" altLang="ja-JP" sz="900">
            <a:latin typeface="HG丸ｺﾞｼｯｸM-PRO" pitchFamily="50" charset="-128"/>
            <a:ea typeface="HG丸ｺﾞｼｯｸM-PRO"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2</xdr:row>
      <xdr:rowOff>0</xdr:rowOff>
    </xdr:from>
    <xdr:to>
      <xdr:col>23</xdr:col>
      <xdr:colOff>295275</xdr:colOff>
      <xdr:row>15</xdr:row>
      <xdr:rowOff>95250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467600" y="285750"/>
          <a:ext cx="6162675" cy="1952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HG丸ｺﾞｼｯｸM-PRO" panose="020F0600000000000000" pitchFamily="50" charset="-128"/>
              <a:ea typeface="HG丸ｺﾞｼｯｸM-PRO" panose="020F0600000000000000" pitchFamily="50" charset="-128"/>
            </a:rPr>
            <a:t>下のようなアンケート調査を実施したとします。</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左の表はその回答です。　集計してください。</a:t>
          </a:r>
        </a:p>
      </xdr:txBody>
    </xdr:sp>
    <xdr:clientData/>
  </xdr:twoCellAnchor>
  <xdr:twoCellAnchor>
    <xdr:from>
      <xdr:col>12</xdr:col>
      <xdr:colOff>133351</xdr:colOff>
      <xdr:row>3</xdr:row>
      <xdr:rowOff>123826</xdr:rowOff>
    </xdr:from>
    <xdr:to>
      <xdr:col>22</xdr:col>
      <xdr:colOff>361951</xdr:colOff>
      <xdr:row>12</xdr:row>
      <xdr:rowOff>66675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7600951" y="552451"/>
          <a:ext cx="5562600" cy="12287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HG丸ｺﾞｼｯｸM-PRO" panose="020F0600000000000000" pitchFamily="50" charset="-128"/>
              <a:ea typeface="HG丸ｺﾞｼｯｸM-PRO" panose="020F0600000000000000" pitchFamily="50" charset="-128"/>
            </a:rPr>
            <a:t>設問１　　あなたの年齢層を答えてください。</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１．１０代　　２．２０代　　３．３０代　　４．４０代　　５．５０代　　６．６０代以上</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設問２　　当社の製品</a:t>
          </a:r>
          <a:r>
            <a:rPr kumimoji="1" lang="en-US" altLang="ja-JP" sz="900">
              <a:latin typeface="HG丸ｺﾞｼｯｸM-PRO" panose="020F0600000000000000" pitchFamily="50" charset="-128"/>
              <a:ea typeface="HG丸ｺﾞｼｯｸM-PRO" panose="020F0600000000000000" pitchFamily="50" charset="-128"/>
            </a:rPr>
            <a:t>X</a:t>
          </a:r>
          <a:r>
            <a:rPr kumimoji="1" lang="ja-JP" altLang="en-US" sz="900">
              <a:latin typeface="HG丸ｺﾞｼｯｸM-PRO" panose="020F0600000000000000" pitchFamily="50" charset="-128"/>
              <a:ea typeface="HG丸ｺﾞｼｯｸM-PRO" panose="020F0600000000000000" pitchFamily="50" charset="-128"/>
            </a:rPr>
            <a:t> についてどの程度満足されていますか？</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気持ちに一番近いものを１つ選んでください。</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５．大変満足　　　　４．まあまあ満足　　３．どちらとも言えない</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２．少し不満　　　　１．とても不満</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2</xdr:row>
      <xdr:rowOff>0</xdr:rowOff>
    </xdr:from>
    <xdr:to>
      <xdr:col>23</xdr:col>
      <xdr:colOff>295275</xdr:colOff>
      <xdr:row>15</xdr:row>
      <xdr:rowOff>95250</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9906000" y="400050"/>
          <a:ext cx="7000875" cy="2695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HG丸ｺﾞｼｯｸM-PRO" panose="020F0600000000000000" pitchFamily="50" charset="-128"/>
              <a:ea typeface="HG丸ｺﾞｼｯｸM-PRO" panose="020F0600000000000000" pitchFamily="50" charset="-128"/>
            </a:rPr>
            <a:t>下のようなアンケート調査を実施したとします。</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左の表はその回答です。　集計してください。</a:t>
          </a:r>
        </a:p>
      </xdr:txBody>
    </xdr:sp>
    <xdr:clientData/>
  </xdr:twoCellAnchor>
  <xdr:twoCellAnchor>
    <xdr:from>
      <xdr:col>12</xdr:col>
      <xdr:colOff>133351</xdr:colOff>
      <xdr:row>3</xdr:row>
      <xdr:rowOff>123826</xdr:rowOff>
    </xdr:from>
    <xdr:to>
      <xdr:col>22</xdr:col>
      <xdr:colOff>361951</xdr:colOff>
      <xdr:row>12</xdr:row>
      <xdr:rowOff>66675</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10039351" y="723901"/>
          <a:ext cx="6324600" cy="17430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HG丸ｺﾞｼｯｸM-PRO" panose="020F0600000000000000" pitchFamily="50" charset="-128"/>
              <a:ea typeface="HG丸ｺﾞｼｯｸM-PRO" panose="020F0600000000000000" pitchFamily="50" charset="-128"/>
            </a:rPr>
            <a:t>設問１　　あなたの年齢層を答えてください。</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１．１０代　　２．２０代　　３．３０代　　４．４０代　　５．５０代　　６．６０代以上</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設問２　　当社の製品</a:t>
          </a:r>
          <a:r>
            <a:rPr kumimoji="1" lang="en-US" altLang="ja-JP" sz="900">
              <a:latin typeface="HG丸ｺﾞｼｯｸM-PRO" panose="020F0600000000000000" pitchFamily="50" charset="-128"/>
              <a:ea typeface="HG丸ｺﾞｼｯｸM-PRO" panose="020F0600000000000000" pitchFamily="50" charset="-128"/>
            </a:rPr>
            <a:t>X</a:t>
          </a:r>
          <a:r>
            <a:rPr kumimoji="1" lang="ja-JP" altLang="en-US" sz="900">
              <a:latin typeface="HG丸ｺﾞｼｯｸM-PRO" panose="020F0600000000000000" pitchFamily="50" charset="-128"/>
              <a:ea typeface="HG丸ｺﾞｼｯｸM-PRO" panose="020F0600000000000000" pitchFamily="50" charset="-128"/>
            </a:rPr>
            <a:t> についてどの程度満足されていますか？</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気持ちに一番近いものを１つ選んでください。</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５．大変満足　　　　４．まあまあ満足　　３．どちらとも言えない</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２．少し不満　　　　１．とても不満</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17</xdr:col>
      <xdr:colOff>0</xdr:colOff>
      <xdr:row>1</xdr:row>
      <xdr:rowOff>0</xdr:rowOff>
    </xdr:from>
    <xdr:to>
      <xdr:col>28</xdr:col>
      <xdr:colOff>409575</xdr:colOff>
      <xdr:row>18</xdr:row>
      <xdr:rowOff>19050</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11363325" y="200025"/>
          <a:ext cx="7115175" cy="3419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HG丸ｺﾞｼｯｸM-PRO" panose="020F0600000000000000" pitchFamily="50" charset="-128"/>
              <a:ea typeface="HG丸ｺﾞｼｯｸM-PRO" panose="020F0600000000000000" pitchFamily="50" charset="-128"/>
            </a:rPr>
            <a:t>下のようなアンケート調査を実施したとします。</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左の表はその回答です。</a:t>
          </a:r>
        </a:p>
      </xdr:txBody>
    </xdr:sp>
    <xdr:clientData/>
  </xdr:twoCellAnchor>
  <xdr:twoCellAnchor>
    <xdr:from>
      <xdr:col>17</xdr:col>
      <xdr:colOff>285751</xdr:colOff>
      <xdr:row>2</xdr:row>
      <xdr:rowOff>66676</xdr:rowOff>
    </xdr:from>
    <xdr:to>
      <xdr:col>27</xdr:col>
      <xdr:colOff>590551</xdr:colOff>
      <xdr:row>14</xdr:row>
      <xdr:rowOff>28576</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1649076" y="466726"/>
          <a:ext cx="6400800" cy="2362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HG丸ｺﾞｼｯｸM-PRO" panose="020F0600000000000000" pitchFamily="50" charset="-128"/>
              <a:ea typeface="HG丸ｺﾞｼｯｸM-PRO" panose="020F0600000000000000" pitchFamily="50" charset="-128"/>
            </a:rPr>
            <a:t>設問１　　どこから来場されましたか</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１．市内　　　２．市外　　　３．無回答（答えたくない）</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設問２　　あなたの年齢層を答えてください。</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１．１０代　　２．２０代　　３．３０代　　４．４０代　　５．５０代　　６．６０代</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７．７０代　　８．８０代　　９．９０代</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設問３　　当社の製品</a:t>
          </a:r>
          <a:r>
            <a:rPr kumimoji="1" lang="en-US" altLang="ja-JP" sz="900">
              <a:latin typeface="HG丸ｺﾞｼｯｸM-PRO" panose="020F0600000000000000" pitchFamily="50" charset="-128"/>
              <a:ea typeface="HG丸ｺﾞｼｯｸM-PRO" panose="020F0600000000000000" pitchFamily="50" charset="-128"/>
            </a:rPr>
            <a:t>X</a:t>
          </a:r>
          <a:r>
            <a:rPr kumimoji="1" lang="ja-JP" altLang="en-US" sz="900">
              <a:latin typeface="HG丸ｺﾞｼｯｸM-PRO" panose="020F0600000000000000" pitchFamily="50" charset="-128"/>
              <a:ea typeface="HG丸ｺﾞｼｯｸM-PRO" panose="020F0600000000000000" pitchFamily="50" charset="-128"/>
            </a:rPr>
            <a:t> についてどの程度満足されていますか？</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気持ちに一番近いものを１つ選んでください。</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５．大変満足　　　　４．まあまあ満足　　３．どちらとも言えない</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２．少し不満　　　　１．とても不満</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447675</xdr:colOff>
      <xdr:row>0</xdr:row>
      <xdr:rowOff>114300</xdr:rowOff>
    </xdr:from>
    <xdr:to>
      <xdr:col>15</xdr:col>
      <xdr:colOff>0</xdr:colOff>
      <xdr:row>16</xdr:row>
      <xdr:rowOff>66675</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2295525" y="114300"/>
          <a:ext cx="6867525" cy="3152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t>下のようなアンケート調査を実施したとします。</a:t>
          </a:r>
          <a:endParaRPr kumimoji="1" lang="en-US" altLang="ja-JP" sz="900"/>
        </a:p>
        <a:p>
          <a:endParaRPr kumimoji="1" lang="en-US" altLang="ja-JP" sz="900"/>
        </a:p>
        <a:p>
          <a:endParaRPr kumimoji="1" lang="en-US" altLang="ja-JP" sz="900"/>
        </a:p>
        <a:p>
          <a:endParaRPr kumimoji="1" lang="en-US" altLang="ja-JP" sz="900"/>
        </a:p>
        <a:p>
          <a:endParaRPr kumimoji="1" lang="en-US" altLang="ja-JP" sz="900"/>
        </a:p>
        <a:p>
          <a:endParaRPr kumimoji="1" lang="en-US" altLang="ja-JP" sz="900"/>
        </a:p>
        <a:p>
          <a:endParaRPr kumimoji="1" lang="en-US" altLang="ja-JP" sz="900"/>
        </a:p>
        <a:p>
          <a:endParaRPr kumimoji="1" lang="en-US" altLang="ja-JP" sz="900"/>
        </a:p>
        <a:p>
          <a:endParaRPr kumimoji="1" lang="en-US" altLang="ja-JP" sz="900"/>
        </a:p>
        <a:p>
          <a:endParaRPr kumimoji="1" lang="en-US" altLang="ja-JP" sz="900"/>
        </a:p>
        <a:p>
          <a:endParaRPr kumimoji="1" lang="en-US" altLang="ja-JP" sz="900"/>
        </a:p>
        <a:p>
          <a:endParaRPr kumimoji="1" lang="en-US" altLang="ja-JP" sz="900"/>
        </a:p>
        <a:p>
          <a:endParaRPr kumimoji="1" lang="en-US" altLang="ja-JP" sz="900"/>
        </a:p>
        <a:p>
          <a:endParaRPr kumimoji="1" lang="en-US" altLang="ja-JP" sz="900"/>
        </a:p>
        <a:p>
          <a:endParaRPr kumimoji="1" lang="en-US" altLang="ja-JP" sz="900"/>
        </a:p>
        <a:p>
          <a:endParaRPr kumimoji="1" lang="en-US" altLang="ja-JP" sz="900"/>
        </a:p>
        <a:p>
          <a:endParaRPr kumimoji="1" lang="en-US" altLang="ja-JP" sz="900"/>
        </a:p>
        <a:p>
          <a:endParaRPr kumimoji="1" lang="en-US" altLang="ja-JP" sz="900"/>
        </a:p>
        <a:p>
          <a:endParaRPr kumimoji="1" lang="en-US" altLang="ja-JP" sz="900"/>
        </a:p>
        <a:p>
          <a:r>
            <a:rPr kumimoji="1" lang="ja-JP" altLang="en-US" sz="900"/>
            <a:t>左の表はその回答です。</a:t>
          </a:r>
        </a:p>
      </xdr:txBody>
    </xdr:sp>
    <xdr:clientData/>
  </xdr:twoCellAnchor>
  <xdr:twoCellAnchor>
    <xdr:from>
      <xdr:col>4</xdr:col>
      <xdr:colOff>123826</xdr:colOff>
      <xdr:row>1</xdr:row>
      <xdr:rowOff>180976</xdr:rowOff>
    </xdr:from>
    <xdr:to>
      <xdr:col>14</xdr:col>
      <xdr:colOff>428626</xdr:colOff>
      <xdr:row>13</xdr:row>
      <xdr:rowOff>142876</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581276" y="381001"/>
          <a:ext cx="6400800" cy="2362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kumimoji="1" lang="en-US" altLang="ja-JP" sz="900"/>
        </a:p>
        <a:p>
          <a:r>
            <a:rPr kumimoji="1" lang="ja-JP" altLang="en-US" sz="900"/>
            <a:t>設問１　　どこから来場されましたか</a:t>
          </a:r>
          <a:endParaRPr kumimoji="1" lang="en-US" altLang="ja-JP" sz="900"/>
        </a:p>
        <a:p>
          <a:r>
            <a:rPr kumimoji="1" lang="ja-JP" altLang="en-US" sz="900"/>
            <a:t>　　　１．市内　　　２．市外　　　３．無回答（答えたくない）</a:t>
          </a:r>
          <a:endParaRPr kumimoji="1" lang="en-US" altLang="ja-JP" sz="900"/>
        </a:p>
        <a:p>
          <a:endParaRPr kumimoji="1" lang="en-US" altLang="ja-JP" sz="900"/>
        </a:p>
        <a:p>
          <a:r>
            <a:rPr kumimoji="1" lang="ja-JP" altLang="en-US" sz="900"/>
            <a:t>設問２　　あなたの年齢層を答えてください。</a:t>
          </a:r>
          <a:endParaRPr kumimoji="1" lang="en-US" altLang="ja-JP" sz="900"/>
        </a:p>
        <a:p>
          <a:r>
            <a:rPr kumimoji="1" lang="ja-JP" altLang="en-US" sz="900"/>
            <a:t>　　１．１０代　　２．２０代　　３．３０代　　４．４０代　　５．５０代　　６．６０代以上</a:t>
          </a:r>
          <a:endParaRPr kumimoji="1" lang="en-US" altLang="ja-JP" sz="900"/>
        </a:p>
        <a:p>
          <a:endParaRPr kumimoji="1" lang="en-US" altLang="ja-JP" sz="900"/>
        </a:p>
        <a:p>
          <a:r>
            <a:rPr kumimoji="1" lang="ja-JP" altLang="en-US" sz="900"/>
            <a:t>設問３　　当社の製品</a:t>
          </a:r>
          <a:r>
            <a:rPr kumimoji="1" lang="en-US" altLang="ja-JP" sz="900"/>
            <a:t>X</a:t>
          </a:r>
          <a:r>
            <a:rPr kumimoji="1" lang="ja-JP" altLang="en-US" sz="900"/>
            <a:t> についてどの程度満足されていますか？</a:t>
          </a:r>
          <a:endParaRPr kumimoji="1" lang="en-US" altLang="ja-JP" sz="900"/>
        </a:p>
        <a:p>
          <a:r>
            <a:rPr kumimoji="1" lang="ja-JP" altLang="en-US" sz="900"/>
            <a:t>　　　　　気持ちに一番近いものを１つ選んでください。</a:t>
          </a:r>
          <a:endParaRPr kumimoji="1" lang="en-US" altLang="ja-JP" sz="900"/>
        </a:p>
        <a:p>
          <a:endParaRPr kumimoji="1" lang="en-US" altLang="ja-JP" sz="900"/>
        </a:p>
        <a:p>
          <a:r>
            <a:rPr kumimoji="1" lang="ja-JP" altLang="en-US" sz="900"/>
            <a:t>　　１．大変満足　　　２．まあまあ満足　　３．どちらとも言えない</a:t>
          </a:r>
          <a:endParaRPr kumimoji="1" lang="en-US" altLang="ja-JP" sz="900"/>
        </a:p>
        <a:p>
          <a:r>
            <a:rPr kumimoji="1" lang="ja-JP" altLang="en-US" sz="900"/>
            <a:t>　　４．少し不満　　　　５．とても不満</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6"/>
  <sheetViews>
    <sheetView tabSelected="1" zoomScaleNormal="100" workbookViewId="0">
      <selection activeCell="D30" sqref="D30"/>
    </sheetView>
  </sheetViews>
  <sheetFormatPr defaultRowHeight="15.75" x14ac:dyDescent="0.35"/>
  <cols>
    <col min="4" max="4" width="11.7109375" customWidth="1"/>
  </cols>
  <sheetData>
    <row r="1" spans="1:2" x14ac:dyDescent="0.35">
      <c r="A1" t="s">
        <v>22</v>
      </c>
      <c r="B1" t="s">
        <v>5</v>
      </c>
    </row>
    <row r="2" spans="1:2" x14ac:dyDescent="0.35">
      <c r="A2">
        <v>5</v>
      </c>
      <c r="B2">
        <v>5</v>
      </c>
    </row>
    <row r="3" spans="1:2" x14ac:dyDescent="0.35">
      <c r="A3">
        <v>3</v>
      </c>
      <c r="B3">
        <v>5</v>
      </c>
    </row>
    <row r="4" spans="1:2" x14ac:dyDescent="0.35">
      <c r="A4">
        <v>6</v>
      </c>
      <c r="B4">
        <v>4</v>
      </c>
    </row>
    <row r="5" spans="1:2" x14ac:dyDescent="0.35">
      <c r="A5">
        <v>2</v>
      </c>
      <c r="B5">
        <v>4</v>
      </c>
    </row>
    <row r="6" spans="1:2" x14ac:dyDescent="0.35">
      <c r="A6">
        <v>1</v>
      </c>
      <c r="B6">
        <v>3</v>
      </c>
    </row>
    <row r="7" spans="1:2" x14ac:dyDescent="0.35">
      <c r="A7">
        <v>4</v>
      </c>
      <c r="B7">
        <v>1</v>
      </c>
    </row>
    <row r="8" spans="1:2" x14ac:dyDescent="0.35">
      <c r="A8">
        <v>6</v>
      </c>
      <c r="B8">
        <v>5</v>
      </c>
    </row>
    <row r="9" spans="1:2" x14ac:dyDescent="0.35">
      <c r="A9">
        <v>4</v>
      </c>
      <c r="B9">
        <v>2</v>
      </c>
    </row>
    <row r="10" spans="1:2" x14ac:dyDescent="0.35">
      <c r="A10">
        <v>4</v>
      </c>
      <c r="B10">
        <v>1</v>
      </c>
    </row>
    <row r="11" spans="1:2" x14ac:dyDescent="0.35">
      <c r="A11">
        <v>2</v>
      </c>
      <c r="B11">
        <v>4</v>
      </c>
    </row>
    <row r="12" spans="1:2" x14ac:dyDescent="0.35">
      <c r="A12">
        <v>5</v>
      </c>
      <c r="B12">
        <v>3</v>
      </c>
    </row>
    <row r="13" spans="1:2" x14ac:dyDescent="0.35">
      <c r="A13">
        <v>1</v>
      </c>
      <c r="B13">
        <v>2</v>
      </c>
    </row>
    <row r="14" spans="1:2" x14ac:dyDescent="0.35">
      <c r="A14">
        <v>3</v>
      </c>
      <c r="B14">
        <v>5</v>
      </c>
    </row>
    <row r="15" spans="1:2" x14ac:dyDescent="0.35">
      <c r="A15">
        <v>4</v>
      </c>
      <c r="B15">
        <v>5</v>
      </c>
    </row>
    <row r="16" spans="1:2" x14ac:dyDescent="0.35">
      <c r="A16">
        <v>3</v>
      </c>
      <c r="B16">
        <v>5</v>
      </c>
    </row>
    <row r="17" spans="1:2" x14ac:dyDescent="0.35">
      <c r="A17">
        <v>4</v>
      </c>
      <c r="B17">
        <v>2</v>
      </c>
    </row>
    <row r="18" spans="1:2" x14ac:dyDescent="0.35">
      <c r="A18">
        <v>3</v>
      </c>
      <c r="B18">
        <v>4</v>
      </c>
    </row>
    <row r="19" spans="1:2" x14ac:dyDescent="0.35">
      <c r="A19">
        <v>6</v>
      </c>
      <c r="B19">
        <v>3</v>
      </c>
    </row>
    <row r="20" spans="1:2" x14ac:dyDescent="0.35">
      <c r="A20">
        <v>4</v>
      </c>
      <c r="B20">
        <v>4</v>
      </c>
    </row>
    <row r="21" spans="1:2" x14ac:dyDescent="0.35">
      <c r="A21">
        <v>6</v>
      </c>
      <c r="B21">
        <v>3</v>
      </c>
    </row>
    <row r="22" spans="1:2" x14ac:dyDescent="0.35">
      <c r="A22">
        <v>3</v>
      </c>
      <c r="B22">
        <v>4</v>
      </c>
    </row>
    <row r="23" spans="1:2" x14ac:dyDescent="0.35">
      <c r="A23">
        <v>2</v>
      </c>
      <c r="B23">
        <v>3</v>
      </c>
    </row>
    <row r="24" spans="1:2" x14ac:dyDescent="0.35">
      <c r="A24">
        <v>3</v>
      </c>
      <c r="B24">
        <v>2</v>
      </c>
    </row>
    <row r="25" spans="1:2" x14ac:dyDescent="0.35">
      <c r="A25">
        <v>5</v>
      </c>
      <c r="B25">
        <v>1</v>
      </c>
    </row>
    <row r="26" spans="1:2" x14ac:dyDescent="0.35">
      <c r="A26">
        <v>3</v>
      </c>
      <c r="B26">
        <v>3</v>
      </c>
    </row>
    <row r="27" spans="1:2" x14ac:dyDescent="0.35">
      <c r="A27">
        <v>6</v>
      </c>
      <c r="B27">
        <v>5</v>
      </c>
    </row>
    <row r="28" spans="1:2" x14ac:dyDescent="0.35">
      <c r="A28">
        <v>4</v>
      </c>
      <c r="B28">
        <v>5</v>
      </c>
    </row>
    <row r="29" spans="1:2" x14ac:dyDescent="0.35">
      <c r="A29">
        <v>1</v>
      </c>
      <c r="B29">
        <v>5</v>
      </c>
    </row>
    <row r="30" spans="1:2" x14ac:dyDescent="0.35">
      <c r="A30">
        <v>3</v>
      </c>
      <c r="B30">
        <v>5</v>
      </c>
    </row>
    <row r="31" spans="1:2" x14ac:dyDescent="0.35">
      <c r="A31">
        <v>5</v>
      </c>
      <c r="B31">
        <v>5</v>
      </c>
    </row>
    <row r="32" spans="1:2" x14ac:dyDescent="0.35">
      <c r="A32">
        <v>3</v>
      </c>
      <c r="B32">
        <v>5</v>
      </c>
    </row>
    <row r="33" spans="1:2" x14ac:dyDescent="0.35">
      <c r="A33">
        <v>2</v>
      </c>
      <c r="B33">
        <v>1</v>
      </c>
    </row>
    <row r="34" spans="1:2" x14ac:dyDescent="0.35">
      <c r="A34">
        <v>2</v>
      </c>
      <c r="B34">
        <v>5</v>
      </c>
    </row>
    <row r="35" spans="1:2" x14ac:dyDescent="0.35">
      <c r="A35">
        <v>6</v>
      </c>
      <c r="B35">
        <v>4</v>
      </c>
    </row>
    <row r="36" spans="1:2" x14ac:dyDescent="0.35">
      <c r="A36">
        <v>2</v>
      </c>
      <c r="B36">
        <v>4</v>
      </c>
    </row>
  </sheetData>
  <phoneticPr fontId="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E453"/>
  <sheetViews>
    <sheetView workbookViewId="0">
      <selection activeCell="I360" sqref="I360"/>
    </sheetView>
  </sheetViews>
  <sheetFormatPr defaultRowHeight="15.75" x14ac:dyDescent="0.35"/>
  <cols>
    <col min="2" max="2" width="10.7109375" customWidth="1"/>
  </cols>
  <sheetData>
    <row r="1" spans="2:5" x14ac:dyDescent="0.35">
      <c r="B1" t="s">
        <v>6</v>
      </c>
    </row>
    <row r="3" spans="2:5" x14ac:dyDescent="0.35">
      <c r="B3" t="s">
        <v>1</v>
      </c>
      <c r="C3" s="1" t="s">
        <v>0</v>
      </c>
      <c r="D3" t="s">
        <v>5</v>
      </c>
    </row>
    <row r="4" spans="2:5" x14ac:dyDescent="0.35">
      <c r="B4" t="s">
        <v>2</v>
      </c>
      <c r="C4">
        <v>18</v>
      </c>
      <c r="D4">
        <v>5</v>
      </c>
      <c r="E4">
        <f>TRUNC(C4,-1)</f>
        <v>10</v>
      </c>
    </row>
    <row r="5" spans="2:5" x14ac:dyDescent="0.35">
      <c r="B5" t="s">
        <v>4</v>
      </c>
      <c r="C5">
        <v>51</v>
      </c>
      <c r="D5">
        <v>4</v>
      </c>
      <c r="E5">
        <f t="shared" ref="E5:E68" si="0">TRUNC(C5,-1)</f>
        <v>50</v>
      </c>
    </row>
    <row r="6" spans="2:5" x14ac:dyDescent="0.35">
      <c r="B6" t="s">
        <v>3</v>
      </c>
      <c r="C6">
        <v>86</v>
      </c>
      <c r="D6">
        <v>4</v>
      </c>
      <c r="E6">
        <f t="shared" si="0"/>
        <v>80</v>
      </c>
    </row>
    <row r="7" spans="2:5" x14ac:dyDescent="0.35">
      <c r="B7" t="s">
        <v>4</v>
      </c>
      <c r="C7">
        <v>16</v>
      </c>
      <c r="D7">
        <v>3</v>
      </c>
      <c r="E7">
        <f t="shared" si="0"/>
        <v>10</v>
      </c>
    </row>
    <row r="8" spans="2:5" x14ac:dyDescent="0.35">
      <c r="B8" t="s">
        <v>4</v>
      </c>
      <c r="C8">
        <v>19</v>
      </c>
      <c r="D8">
        <v>3</v>
      </c>
      <c r="E8">
        <f t="shared" si="0"/>
        <v>10</v>
      </c>
    </row>
    <row r="9" spans="2:5" x14ac:dyDescent="0.35">
      <c r="B9" t="s">
        <v>3</v>
      </c>
      <c r="C9">
        <v>57</v>
      </c>
      <c r="D9">
        <v>2</v>
      </c>
      <c r="E9">
        <f t="shared" si="0"/>
        <v>50</v>
      </c>
    </row>
    <row r="10" spans="2:5" x14ac:dyDescent="0.35">
      <c r="B10" t="s">
        <v>3</v>
      </c>
      <c r="C10">
        <v>52</v>
      </c>
      <c r="D10">
        <v>5</v>
      </c>
      <c r="E10">
        <f t="shared" si="0"/>
        <v>50</v>
      </c>
    </row>
    <row r="11" spans="2:5" x14ac:dyDescent="0.35">
      <c r="B11" t="s">
        <v>2</v>
      </c>
      <c r="C11">
        <v>86</v>
      </c>
      <c r="D11">
        <v>1</v>
      </c>
      <c r="E11">
        <f t="shared" si="0"/>
        <v>80</v>
      </c>
    </row>
    <row r="12" spans="2:5" x14ac:dyDescent="0.35">
      <c r="B12" t="s">
        <v>2</v>
      </c>
      <c r="C12">
        <v>47</v>
      </c>
      <c r="D12">
        <v>5</v>
      </c>
      <c r="E12">
        <f t="shared" si="0"/>
        <v>40</v>
      </c>
    </row>
    <row r="13" spans="2:5" x14ac:dyDescent="0.35">
      <c r="B13" t="s">
        <v>3</v>
      </c>
      <c r="C13">
        <v>18</v>
      </c>
      <c r="D13">
        <v>4</v>
      </c>
      <c r="E13">
        <f t="shared" si="0"/>
        <v>10</v>
      </c>
    </row>
    <row r="14" spans="2:5" x14ac:dyDescent="0.35">
      <c r="B14" t="s">
        <v>4</v>
      </c>
      <c r="C14">
        <v>19</v>
      </c>
      <c r="D14">
        <v>5</v>
      </c>
      <c r="E14">
        <f t="shared" si="0"/>
        <v>10</v>
      </c>
    </row>
    <row r="15" spans="2:5" x14ac:dyDescent="0.35">
      <c r="B15" t="s">
        <v>4</v>
      </c>
      <c r="C15">
        <v>27</v>
      </c>
      <c r="D15">
        <v>2</v>
      </c>
      <c r="E15">
        <f t="shared" si="0"/>
        <v>20</v>
      </c>
    </row>
    <row r="16" spans="2:5" x14ac:dyDescent="0.35">
      <c r="B16" t="s">
        <v>2</v>
      </c>
      <c r="C16">
        <v>52</v>
      </c>
      <c r="D16">
        <v>3</v>
      </c>
      <c r="E16">
        <f t="shared" si="0"/>
        <v>50</v>
      </c>
    </row>
    <row r="17" spans="2:5" x14ac:dyDescent="0.35">
      <c r="B17" t="s">
        <v>3</v>
      </c>
      <c r="C17">
        <v>51</v>
      </c>
      <c r="D17">
        <v>3</v>
      </c>
      <c r="E17">
        <f t="shared" si="0"/>
        <v>50</v>
      </c>
    </row>
    <row r="18" spans="2:5" x14ac:dyDescent="0.35">
      <c r="B18" t="s">
        <v>3</v>
      </c>
      <c r="C18">
        <v>16</v>
      </c>
      <c r="D18">
        <v>3</v>
      </c>
      <c r="E18">
        <f t="shared" si="0"/>
        <v>10</v>
      </c>
    </row>
    <row r="19" spans="2:5" x14ac:dyDescent="0.35">
      <c r="B19" t="s">
        <v>3</v>
      </c>
      <c r="C19">
        <v>62</v>
      </c>
      <c r="D19">
        <v>5</v>
      </c>
      <c r="E19">
        <f t="shared" si="0"/>
        <v>60</v>
      </c>
    </row>
    <row r="20" spans="2:5" x14ac:dyDescent="0.35">
      <c r="B20" t="s">
        <v>4</v>
      </c>
      <c r="C20">
        <v>89</v>
      </c>
      <c r="D20">
        <v>2</v>
      </c>
      <c r="E20">
        <f t="shared" si="0"/>
        <v>80</v>
      </c>
    </row>
    <row r="21" spans="2:5" x14ac:dyDescent="0.35">
      <c r="B21" t="s">
        <v>2</v>
      </c>
      <c r="C21">
        <v>12</v>
      </c>
      <c r="D21">
        <v>2</v>
      </c>
      <c r="E21">
        <f t="shared" si="0"/>
        <v>10</v>
      </c>
    </row>
    <row r="22" spans="2:5" x14ac:dyDescent="0.35">
      <c r="B22" t="s">
        <v>2</v>
      </c>
      <c r="C22">
        <v>58</v>
      </c>
      <c r="D22">
        <v>2</v>
      </c>
      <c r="E22">
        <f t="shared" si="0"/>
        <v>50</v>
      </c>
    </row>
    <row r="23" spans="2:5" x14ac:dyDescent="0.35">
      <c r="B23" t="s">
        <v>4</v>
      </c>
      <c r="C23">
        <v>54</v>
      </c>
      <c r="D23">
        <v>1</v>
      </c>
      <c r="E23">
        <f t="shared" si="0"/>
        <v>50</v>
      </c>
    </row>
    <row r="24" spans="2:5" x14ac:dyDescent="0.35">
      <c r="B24" t="s">
        <v>2</v>
      </c>
      <c r="C24">
        <v>31</v>
      </c>
      <c r="D24">
        <v>5</v>
      </c>
      <c r="E24">
        <f t="shared" si="0"/>
        <v>30</v>
      </c>
    </row>
    <row r="25" spans="2:5" x14ac:dyDescent="0.35">
      <c r="B25" t="s">
        <v>4</v>
      </c>
      <c r="C25">
        <v>70</v>
      </c>
      <c r="D25">
        <v>4</v>
      </c>
      <c r="E25">
        <f t="shared" si="0"/>
        <v>70</v>
      </c>
    </row>
    <row r="26" spans="2:5" x14ac:dyDescent="0.35">
      <c r="B26" t="s">
        <v>3</v>
      </c>
      <c r="C26">
        <v>15</v>
      </c>
      <c r="D26">
        <v>5</v>
      </c>
      <c r="E26">
        <f t="shared" si="0"/>
        <v>10</v>
      </c>
    </row>
    <row r="27" spans="2:5" x14ac:dyDescent="0.35">
      <c r="B27" t="s">
        <v>2</v>
      </c>
      <c r="C27">
        <v>51</v>
      </c>
      <c r="D27">
        <v>1</v>
      </c>
      <c r="E27">
        <f t="shared" si="0"/>
        <v>50</v>
      </c>
    </row>
    <row r="28" spans="2:5" x14ac:dyDescent="0.35">
      <c r="B28" t="s">
        <v>4</v>
      </c>
      <c r="C28">
        <v>52</v>
      </c>
      <c r="D28">
        <v>4</v>
      </c>
      <c r="E28">
        <f t="shared" si="0"/>
        <v>50</v>
      </c>
    </row>
    <row r="29" spans="2:5" x14ac:dyDescent="0.35">
      <c r="B29" t="s">
        <v>4</v>
      </c>
      <c r="C29">
        <v>14</v>
      </c>
      <c r="D29">
        <v>2</v>
      </c>
      <c r="E29">
        <f t="shared" si="0"/>
        <v>10</v>
      </c>
    </row>
    <row r="30" spans="2:5" x14ac:dyDescent="0.35">
      <c r="B30" t="s">
        <v>2</v>
      </c>
      <c r="C30">
        <v>21</v>
      </c>
      <c r="D30">
        <v>5</v>
      </c>
      <c r="E30">
        <f t="shared" si="0"/>
        <v>20</v>
      </c>
    </row>
    <row r="31" spans="2:5" x14ac:dyDescent="0.35">
      <c r="B31" t="s">
        <v>3</v>
      </c>
      <c r="C31">
        <v>15</v>
      </c>
      <c r="D31">
        <v>4</v>
      </c>
      <c r="E31">
        <f t="shared" si="0"/>
        <v>10</v>
      </c>
    </row>
    <row r="32" spans="2:5" x14ac:dyDescent="0.35">
      <c r="B32" t="s">
        <v>3</v>
      </c>
      <c r="C32">
        <v>24</v>
      </c>
      <c r="D32">
        <v>5</v>
      </c>
      <c r="E32">
        <f t="shared" si="0"/>
        <v>20</v>
      </c>
    </row>
    <row r="33" spans="2:5" x14ac:dyDescent="0.35">
      <c r="B33" t="s">
        <v>3</v>
      </c>
      <c r="C33">
        <v>50</v>
      </c>
      <c r="D33">
        <v>1</v>
      </c>
      <c r="E33">
        <f t="shared" si="0"/>
        <v>50</v>
      </c>
    </row>
    <row r="34" spans="2:5" x14ac:dyDescent="0.35">
      <c r="B34" t="s">
        <v>4</v>
      </c>
      <c r="C34">
        <v>61</v>
      </c>
      <c r="D34">
        <v>3</v>
      </c>
      <c r="E34">
        <f t="shared" si="0"/>
        <v>60</v>
      </c>
    </row>
    <row r="35" spans="2:5" x14ac:dyDescent="0.35">
      <c r="B35" t="s">
        <v>2</v>
      </c>
      <c r="C35">
        <v>43</v>
      </c>
      <c r="D35">
        <v>4</v>
      </c>
      <c r="E35">
        <f t="shared" si="0"/>
        <v>40</v>
      </c>
    </row>
    <row r="36" spans="2:5" x14ac:dyDescent="0.35">
      <c r="B36" t="s">
        <v>2</v>
      </c>
      <c r="C36">
        <v>51</v>
      </c>
      <c r="D36">
        <v>5</v>
      </c>
      <c r="E36">
        <f t="shared" si="0"/>
        <v>50</v>
      </c>
    </row>
    <row r="37" spans="2:5" x14ac:dyDescent="0.35">
      <c r="B37" t="s">
        <v>2</v>
      </c>
      <c r="C37">
        <v>53</v>
      </c>
      <c r="D37">
        <v>1</v>
      </c>
      <c r="E37">
        <f t="shared" si="0"/>
        <v>50</v>
      </c>
    </row>
    <row r="38" spans="2:5" x14ac:dyDescent="0.35">
      <c r="B38" t="s">
        <v>2</v>
      </c>
      <c r="C38">
        <v>24</v>
      </c>
      <c r="D38">
        <v>5</v>
      </c>
      <c r="E38">
        <f t="shared" si="0"/>
        <v>20</v>
      </c>
    </row>
    <row r="39" spans="2:5" x14ac:dyDescent="0.35">
      <c r="B39" t="s">
        <v>3</v>
      </c>
      <c r="C39">
        <v>28</v>
      </c>
      <c r="D39">
        <v>2</v>
      </c>
      <c r="E39">
        <f t="shared" si="0"/>
        <v>20</v>
      </c>
    </row>
    <row r="40" spans="2:5" x14ac:dyDescent="0.35">
      <c r="B40" t="s">
        <v>4</v>
      </c>
      <c r="C40">
        <v>77</v>
      </c>
      <c r="D40">
        <v>3</v>
      </c>
      <c r="E40">
        <f t="shared" si="0"/>
        <v>70</v>
      </c>
    </row>
    <row r="41" spans="2:5" x14ac:dyDescent="0.35">
      <c r="B41" t="s">
        <v>4</v>
      </c>
      <c r="C41">
        <v>41</v>
      </c>
      <c r="D41">
        <v>5</v>
      </c>
      <c r="E41">
        <f t="shared" si="0"/>
        <v>40</v>
      </c>
    </row>
    <row r="42" spans="2:5" x14ac:dyDescent="0.35">
      <c r="B42" t="s">
        <v>4</v>
      </c>
      <c r="C42">
        <v>51</v>
      </c>
      <c r="D42">
        <v>5</v>
      </c>
      <c r="E42">
        <f t="shared" si="0"/>
        <v>50</v>
      </c>
    </row>
    <row r="43" spans="2:5" x14ac:dyDescent="0.35">
      <c r="B43" t="s">
        <v>3</v>
      </c>
      <c r="C43">
        <v>23</v>
      </c>
      <c r="D43">
        <v>1</v>
      </c>
      <c r="E43">
        <f t="shared" si="0"/>
        <v>20</v>
      </c>
    </row>
    <row r="44" spans="2:5" x14ac:dyDescent="0.35">
      <c r="B44" t="s">
        <v>4</v>
      </c>
      <c r="C44">
        <v>21</v>
      </c>
      <c r="D44">
        <v>5</v>
      </c>
      <c r="E44">
        <f t="shared" si="0"/>
        <v>20</v>
      </c>
    </row>
    <row r="45" spans="2:5" x14ac:dyDescent="0.35">
      <c r="B45" t="s">
        <v>2</v>
      </c>
      <c r="C45">
        <v>58</v>
      </c>
      <c r="D45">
        <v>5</v>
      </c>
      <c r="E45">
        <f t="shared" si="0"/>
        <v>50</v>
      </c>
    </row>
    <row r="46" spans="2:5" x14ac:dyDescent="0.35">
      <c r="B46" t="s">
        <v>3</v>
      </c>
      <c r="C46">
        <v>57</v>
      </c>
      <c r="D46">
        <v>5</v>
      </c>
      <c r="E46">
        <f t="shared" si="0"/>
        <v>50</v>
      </c>
    </row>
    <row r="47" spans="2:5" x14ac:dyDescent="0.35">
      <c r="B47" t="s">
        <v>4</v>
      </c>
      <c r="C47">
        <v>60</v>
      </c>
      <c r="D47">
        <v>4</v>
      </c>
      <c r="E47">
        <f t="shared" si="0"/>
        <v>60</v>
      </c>
    </row>
    <row r="48" spans="2:5" x14ac:dyDescent="0.35">
      <c r="B48" t="s">
        <v>2</v>
      </c>
      <c r="C48">
        <v>80</v>
      </c>
      <c r="D48">
        <v>3</v>
      </c>
      <c r="E48">
        <f t="shared" si="0"/>
        <v>80</v>
      </c>
    </row>
    <row r="49" spans="2:5" x14ac:dyDescent="0.35">
      <c r="B49" t="s">
        <v>2</v>
      </c>
      <c r="C49">
        <v>19</v>
      </c>
      <c r="D49">
        <v>1</v>
      </c>
      <c r="E49">
        <f t="shared" si="0"/>
        <v>10</v>
      </c>
    </row>
    <row r="50" spans="2:5" x14ac:dyDescent="0.35">
      <c r="B50" t="s">
        <v>4</v>
      </c>
      <c r="C50">
        <v>17</v>
      </c>
      <c r="D50">
        <v>1</v>
      </c>
      <c r="E50">
        <f t="shared" si="0"/>
        <v>10</v>
      </c>
    </row>
    <row r="51" spans="2:5" x14ac:dyDescent="0.35">
      <c r="B51" t="s">
        <v>3</v>
      </c>
      <c r="C51">
        <v>20</v>
      </c>
      <c r="D51">
        <v>1</v>
      </c>
      <c r="E51">
        <f t="shared" si="0"/>
        <v>20</v>
      </c>
    </row>
    <row r="52" spans="2:5" x14ac:dyDescent="0.35">
      <c r="B52" t="s">
        <v>4</v>
      </c>
      <c r="C52">
        <v>52</v>
      </c>
      <c r="D52">
        <v>4</v>
      </c>
      <c r="E52">
        <f t="shared" si="0"/>
        <v>50</v>
      </c>
    </row>
    <row r="53" spans="2:5" x14ac:dyDescent="0.35">
      <c r="B53" t="s">
        <v>3</v>
      </c>
      <c r="C53">
        <v>59</v>
      </c>
      <c r="D53">
        <v>5</v>
      </c>
      <c r="E53">
        <f t="shared" si="0"/>
        <v>50</v>
      </c>
    </row>
    <row r="54" spans="2:5" x14ac:dyDescent="0.35">
      <c r="B54" t="s">
        <v>2</v>
      </c>
      <c r="C54">
        <v>51</v>
      </c>
      <c r="D54">
        <v>4</v>
      </c>
      <c r="E54">
        <f t="shared" si="0"/>
        <v>50</v>
      </c>
    </row>
    <row r="55" spans="2:5" x14ac:dyDescent="0.35">
      <c r="B55" t="s">
        <v>3</v>
      </c>
      <c r="C55">
        <v>14</v>
      </c>
      <c r="D55">
        <v>4</v>
      </c>
      <c r="E55">
        <f t="shared" si="0"/>
        <v>10</v>
      </c>
    </row>
    <row r="56" spans="2:5" x14ac:dyDescent="0.35">
      <c r="B56" t="s">
        <v>2</v>
      </c>
      <c r="C56">
        <v>40</v>
      </c>
      <c r="D56">
        <v>4</v>
      </c>
      <c r="E56">
        <f t="shared" si="0"/>
        <v>40</v>
      </c>
    </row>
    <row r="57" spans="2:5" x14ac:dyDescent="0.35">
      <c r="B57" t="s">
        <v>4</v>
      </c>
      <c r="C57">
        <v>24</v>
      </c>
      <c r="D57">
        <v>4</v>
      </c>
      <c r="E57">
        <f t="shared" si="0"/>
        <v>20</v>
      </c>
    </row>
    <row r="58" spans="2:5" x14ac:dyDescent="0.35">
      <c r="B58" t="s">
        <v>3</v>
      </c>
      <c r="C58">
        <v>19</v>
      </c>
      <c r="D58">
        <v>4</v>
      </c>
      <c r="E58">
        <f t="shared" si="0"/>
        <v>10</v>
      </c>
    </row>
    <row r="59" spans="2:5" x14ac:dyDescent="0.35">
      <c r="B59" t="s">
        <v>3</v>
      </c>
      <c r="C59">
        <v>18</v>
      </c>
      <c r="D59">
        <v>5</v>
      </c>
      <c r="E59">
        <f t="shared" si="0"/>
        <v>10</v>
      </c>
    </row>
    <row r="60" spans="2:5" x14ac:dyDescent="0.35">
      <c r="B60" t="s">
        <v>2</v>
      </c>
      <c r="C60">
        <v>50</v>
      </c>
      <c r="D60">
        <v>3</v>
      </c>
      <c r="E60">
        <f t="shared" si="0"/>
        <v>50</v>
      </c>
    </row>
    <row r="61" spans="2:5" x14ac:dyDescent="0.35">
      <c r="B61" t="s">
        <v>2</v>
      </c>
      <c r="C61">
        <v>55</v>
      </c>
      <c r="D61">
        <v>5</v>
      </c>
      <c r="E61">
        <f t="shared" si="0"/>
        <v>50</v>
      </c>
    </row>
    <row r="62" spans="2:5" x14ac:dyDescent="0.35">
      <c r="B62" t="s">
        <v>4</v>
      </c>
      <c r="C62">
        <v>90</v>
      </c>
      <c r="D62">
        <v>2</v>
      </c>
      <c r="E62">
        <f t="shared" si="0"/>
        <v>90</v>
      </c>
    </row>
    <row r="63" spans="2:5" x14ac:dyDescent="0.35">
      <c r="B63" t="s">
        <v>4</v>
      </c>
      <c r="C63">
        <v>31</v>
      </c>
      <c r="D63">
        <v>5</v>
      </c>
      <c r="E63">
        <f t="shared" si="0"/>
        <v>30</v>
      </c>
    </row>
    <row r="64" spans="2:5" x14ac:dyDescent="0.35">
      <c r="B64" t="s">
        <v>2</v>
      </c>
      <c r="C64">
        <v>25</v>
      </c>
      <c r="D64">
        <v>5</v>
      </c>
      <c r="E64">
        <f t="shared" si="0"/>
        <v>20</v>
      </c>
    </row>
    <row r="65" spans="2:5" x14ac:dyDescent="0.35">
      <c r="B65" t="s">
        <v>4</v>
      </c>
      <c r="C65">
        <v>53</v>
      </c>
      <c r="D65">
        <v>5</v>
      </c>
      <c r="E65">
        <f t="shared" si="0"/>
        <v>50</v>
      </c>
    </row>
    <row r="66" spans="2:5" x14ac:dyDescent="0.35">
      <c r="B66" t="s">
        <v>3</v>
      </c>
      <c r="C66">
        <v>37</v>
      </c>
      <c r="D66">
        <v>5</v>
      </c>
      <c r="E66">
        <f t="shared" si="0"/>
        <v>30</v>
      </c>
    </row>
    <row r="67" spans="2:5" x14ac:dyDescent="0.35">
      <c r="B67" t="s">
        <v>2</v>
      </c>
      <c r="C67">
        <v>14</v>
      </c>
      <c r="D67">
        <v>3</v>
      </c>
      <c r="E67">
        <f t="shared" si="0"/>
        <v>10</v>
      </c>
    </row>
    <row r="68" spans="2:5" x14ac:dyDescent="0.35">
      <c r="B68" t="s">
        <v>4</v>
      </c>
      <c r="C68">
        <v>50</v>
      </c>
      <c r="D68">
        <v>2</v>
      </c>
      <c r="E68">
        <f t="shared" si="0"/>
        <v>50</v>
      </c>
    </row>
    <row r="69" spans="2:5" x14ac:dyDescent="0.35">
      <c r="B69" t="s">
        <v>3</v>
      </c>
      <c r="C69">
        <v>36</v>
      </c>
      <c r="D69">
        <v>1</v>
      </c>
      <c r="E69">
        <f t="shared" ref="E69:E132" si="1">TRUNC(C69,-1)</f>
        <v>30</v>
      </c>
    </row>
    <row r="70" spans="2:5" x14ac:dyDescent="0.35">
      <c r="B70" t="s">
        <v>4</v>
      </c>
      <c r="C70">
        <v>18</v>
      </c>
      <c r="D70">
        <v>5</v>
      </c>
      <c r="E70">
        <f t="shared" si="1"/>
        <v>10</v>
      </c>
    </row>
    <row r="71" spans="2:5" x14ac:dyDescent="0.35">
      <c r="B71" t="s">
        <v>3</v>
      </c>
      <c r="C71">
        <v>13</v>
      </c>
      <c r="D71">
        <v>3</v>
      </c>
      <c r="E71">
        <f t="shared" si="1"/>
        <v>10</v>
      </c>
    </row>
    <row r="72" spans="2:5" x14ac:dyDescent="0.35">
      <c r="B72" t="s">
        <v>3</v>
      </c>
      <c r="C72">
        <v>52</v>
      </c>
      <c r="D72">
        <v>5</v>
      </c>
      <c r="E72">
        <f t="shared" si="1"/>
        <v>50</v>
      </c>
    </row>
    <row r="73" spans="2:5" x14ac:dyDescent="0.35">
      <c r="B73" t="s">
        <v>2</v>
      </c>
      <c r="C73">
        <v>51</v>
      </c>
      <c r="D73">
        <v>5</v>
      </c>
      <c r="E73">
        <f t="shared" si="1"/>
        <v>50</v>
      </c>
    </row>
    <row r="74" spans="2:5" x14ac:dyDescent="0.35">
      <c r="B74" t="s">
        <v>4</v>
      </c>
      <c r="C74">
        <v>19</v>
      </c>
      <c r="D74">
        <v>5</v>
      </c>
      <c r="E74">
        <f t="shared" si="1"/>
        <v>10</v>
      </c>
    </row>
    <row r="75" spans="2:5" x14ac:dyDescent="0.35">
      <c r="B75" t="s">
        <v>2</v>
      </c>
      <c r="C75">
        <v>88</v>
      </c>
      <c r="D75">
        <v>5</v>
      </c>
      <c r="E75">
        <f t="shared" si="1"/>
        <v>80</v>
      </c>
    </row>
    <row r="76" spans="2:5" x14ac:dyDescent="0.35">
      <c r="B76" t="s">
        <v>4</v>
      </c>
      <c r="C76">
        <v>98</v>
      </c>
      <c r="D76">
        <v>1</v>
      </c>
      <c r="E76">
        <f t="shared" si="1"/>
        <v>90</v>
      </c>
    </row>
    <row r="77" spans="2:5" x14ac:dyDescent="0.35">
      <c r="B77" t="s">
        <v>2</v>
      </c>
      <c r="C77">
        <v>18</v>
      </c>
      <c r="D77">
        <v>4</v>
      </c>
      <c r="E77">
        <f t="shared" si="1"/>
        <v>10</v>
      </c>
    </row>
    <row r="78" spans="2:5" x14ac:dyDescent="0.35">
      <c r="B78" t="s">
        <v>2</v>
      </c>
      <c r="C78">
        <v>12</v>
      </c>
      <c r="D78">
        <v>4</v>
      </c>
      <c r="E78">
        <f t="shared" si="1"/>
        <v>10</v>
      </c>
    </row>
    <row r="79" spans="2:5" x14ac:dyDescent="0.35">
      <c r="B79" t="s">
        <v>3</v>
      </c>
      <c r="C79">
        <v>50</v>
      </c>
      <c r="D79">
        <v>2</v>
      </c>
      <c r="E79">
        <f t="shared" si="1"/>
        <v>50</v>
      </c>
    </row>
    <row r="80" spans="2:5" x14ac:dyDescent="0.35">
      <c r="B80" t="s">
        <v>4</v>
      </c>
      <c r="C80">
        <v>58</v>
      </c>
      <c r="D80">
        <v>4</v>
      </c>
      <c r="E80">
        <f t="shared" si="1"/>
        <v>50</v>
      </c>
    </row>
    <row r="81" spans="2:5" x14ac:dyDescent="0.35">
      <c r="B81" t="s">
        <v>4</v>
      </c>
      <c r="C81">
        <v>57</v>
      </c>
      <c r="D81">
        <v>3</v>
      </c>
      <c r="E81">
        <f t="shared" si="1"/>
        <v>50</v>
      </c>
    </row>
    <row r="82" spans="2:5" x14ac:dyDescent="0.35">
      <c r="B82" t="s">
        <v>2</v>
      </c>
      <c r="C82">
        <v>100</v>
      </c>
      <c r="D82">
        <v>1</v>
      </c>
      <c r="E82">
        <f t="shared" si="1"/>
        <v>100</v>
      </c>
    </row>
    <row r="83" spans="2:5" x14ac:dyDescent="0.35">
      <c r="B83" t="s">
        <v>3</v>
      </c>
      <c r="C83">
        <v>80</v>
      </c>
      <c r="D83">
        <v>3</v>
      </c>
      <c r="E83">
        <f t="shared" si="1"/>
        <v>80</v>
      </c>
    </row>
    <row r="84" spans="2:5" x14ac:dyDescent="0.35">
      <c r="B84" t="s">
        <v>3</v>
      </c>
      <c r="C84">
        <v>41</v>
      </c>
      <c r="D84">
        <v>4</v>
      </c>
      <c r="E84">
        <f t="shared" si="1"/>
        <v>40</v>
      </c>
    </row>
    <row r="85" spans="2:5" x14ac:dyDescent="0.35">
      <c r="B85" t="s">
        <v>4</v>
      </c>
      <c r="C85">
        <v>14</v>
      </c>
      <c r="D85">
        <v>5</v>
      </c>
      <c r="E85">
        <f t="shared" si="1"/>
        <v>10</v>
      </c>
    </row>
    <row r="86" spans="2:5" x14ac:dyDescent="0.35">
      <c r="B86" t="s">
        <v>2</v>
      </c>
      <c r="C86">
        <v>13</v>
      </c>
      <c r="D86">
        <v>5</v>
      </c>
      <c r="E86">
        <f t="shared" si="1"/>
        <v>10</v>
      </c>
    </row>
    <row r="87" spans="2:5" x14ac:dyDescent="0.35">
      <c r="B87" t="s">
        <v>2</v>
      </c>
      <c r="C87">
        <v>21</v>
      </c>
      <c r="D87">
        <v>4</v>
      </c>
      <c r="E87">
        <f t="shared" si="1"/>
        <v>20</v>
      </c>
    </row>
    <row r="88" spans="2:5" x14ac:dyDescent="0.35">
      <c r="B88" t="s">
        <v>3</v>
      </c>
      <c r="C88">
        <v>55</v>
      </c>
      <c r="D88">
        <v>5</v>
      </c>
      <c r="E88">
        <f t="shared" si="1"/>
        <v>50</v>
      </c>
    </row>
    <row r="89" spans="2:5" x14ac:dyDescent="0.35">
      <c r="B89" t="s">
        <v>4</v>
      </c>
      <c r="C89">
        <v>58</v>
      </c>
      <c r="D89">
        <v>5</v>
      </c>
      <c r="E89">
        <f t="shared" si="1"/>
        <v>50</v>
      </c>
    </row>
    <row r="90" spans="2:5" x14ac:dyDescent="0.35">
      <c r="B90" t="s">
        <v>4</v>
      </c>
      <c r="C90">
        <v>55</v>
      </c>
      <c r="D90">
        <v>5</v>
      </c>
      <c r="E90">
        <f t="shared" si="1"/>
        <v>50</v>
      </c>
    </row>
    <row r="91" spans="2:5" x14ac:dyDescent="0.35">
      <c r="B91" t="s">
        <v>2</v>
      </c>
      <c r="C91">
        <v>74</v>
      </c>
      <c r="D91">
        <v>3</v>
      </c>
      <c r="E91">
        <f t="shared" si="1"/>
        <v>70</v>
      </c>
    </row>
    <row r="92" spans="2:5" x14ac:dyDescent="0.35">
      <c r="B92" t="s">
        <v>3</v>
      </c>
      <c r="C92">
        <v>32</v>
      </c>
      <c r="D92">
        <v>4</v>
      </c>
      <c r="E92">
        <f t="shared" si="1"/>
        <v>30</v>
      </c>
    </row>
    <row r="93" spans="2:5" x14ac:dyDescent="0.35">
      <c r="B93" t="s">
        <v>4</v>
      </c>
      <c r="C93">
        <v>39</v>
      </c>
      <c r="D93">
        <v>4</v>
      </c>
      <c r="E93">
        <f t="shared" si="1"/>
        <v>30</v>
      </c>
    </row>
    <row r="94" spans="2:5" x14ac:dyDescent="0.35">
      <c r="B94" t="s">
        <v>2</v>
      </c>
      <c r="C94">
        <v>40</v>
      </c>
      <c r="D94">
        <v>4</v>
      </c>
      <c r="E94">
        <f t="shared" si="1"/>
        <v>40</v>
      </c>
    </row>
    <row r="95" spans="2:5" x14ac:dyDescent="0.35">
      <c r="B95" t="s">
        <v>4</v>
      </c>
      <c r="C95">
        <v>48</v>
      </c>
      <c r="D95">
        <v>4</v>
      </c>
      <c r="E95">
        <f t="shared" si="1"/>
        <v>40</v>
      </c>
    </row>
    <row r="96" spans="2:5" x14ac:dyDescent="0.35">
      <c r="B96" t="s">
        <v>3</v>
      </c>
      <c r="C96">
        <v>12</v>
      </c>
      <c r="D96">
        <v>5</v>
      </c>
      <c r="E96">
        <f t="shared" si="1"/>
        <v>10</v>
      </c>
    </row>
    <row r="97" spans="2:5" x14ac:dyDescent="0.35">
      <c r="B97" t="s">
        <v>3</v>
      </c>
      <c r="C97">
        <v>61</v>
      </c>
      <c r="D97">
        <v>3</v>
      </c>
      <c r="E97">
        <f t="shared" si="1"/>
        <v>60</v>
      </c>
    </row>
    <row r="98" spans="2:5" x14ac:dyDescent="0.35">
      <c r="B98" t="s">
        <v>4</v>
      </c>
      <c r="C98">
        <v>82</v>
      </c>
      <c r="D98">
        <v>3</v>
      </c>
      <c r="E98">
        <f t="shared" si="1"/>
        <v>80</v>
      </c>
    </row>
    <row r="99" spans="2:5" x14ac:dyDescent="0.35">
      <c r="B99" t="s">
        <v>3</v>
      </c>
      <c r="C99">
        <v>87</v>
      </c>
      <c r="D99">
        <v>3</v>
      </c>
      <c r="E99">
        <f t="shared" si="1"/>
        <v>80</v>
      </c>
    </row>
    <row r="100" spans="2:5" x14ac:dyDescent="0.35">
      <c r="B100" t="s">
        <v>2</v>
      </c>
      <c r="C100">
        <v>27</v>
      </c>
      <c r="D100">
        <v>1</v>
      </c>
      <c r="E100">
        <f t="shared" si="1"/>
        <v>20</v>
      </c>
    </row>
    <row r="101" spans="2:5" x14ac:dyDescent="0.35">
      <c r="B101" t="s">
        <v>4</v>
      </c>
      <c r="C101">
        <v>67</v>
      </c>
      <c r="D101">
        <v>5</v>
      </c>
      <c r="E101">
        <f t="shared" si="1"/>
        <v>60</v>
      </c>
    </row>
    <row r="102" spans="2:5" x14ac:dyDescent="0.35">
      <c r="B102" t="s">
        <v>3</v>
      </c>
      <c r="C102">
        <v>46</v>
      </c>
      <c r="D102">
        <v>5</v>
      </c>
      <c r="E102">
        <f t="shared" si="1"/>
        <v>40</v>
      </c>
    </row>
    <row r="103" spans="2:5" x14ac:dyDescent="0.35">
      <c r="B103" t="s">
        <v>4</v>
      </c>
      <c r="C103">
        <v>15</v>
      </c>
      <c r="D103">
        <v>5</v>
      </c>
      <c r="E103">
        <f t="shared" si="1"/>
        <v>10</v>
      </c>
    </row>
    <row r="104" spans="2:5" x14ac:dyDescent="0.35">
      <c r="B104" t="s">
        <v>2</v>
      </c>
      <c r="C104">
        <v>79</v>
      </c>
      <c r="D104">
        <v>5</v>
      </c>
      <c r="E104">
        <f t="shared" si="1"/>
        <v>70</v>
      </c>
    </row>
    <row r="105" spans="2:5" x14ac:dyDescent="0.35">
      <c r="B105" t="s">
        <v>4</v>
      </c>
      <c r="C105">
        <v>23</v>
      </c>
      <c r="D105">
        <v>5</v>
      </c>
      <c r="E105">
        <f t="shared" si="1"/>
        <v>20</v>
      </c>
    </row>
    <row r="106" spans="2:5" x14ac:dyDescent="0.35">
      <c r="B106" t="s">
        <v>3</v>
      </c>
      <c r="C106">
        <v>59</v>
      </c>
      <c r="D106">
        <v>5</v>
      </c>
      <c r="E106">
        <f t="shared" si="1"/>
        <v>50</v>
      </c>
    </row>
    <row r="107" spans="2:5" x14ac:dyDescent="0.35">
      <c r="B107" t="s">
        <v>2</v>
      </c>
      <c r="C107">
        <v>15</v>
      </c>
      <c r="D107">
        <v>1</v>
      </c>
      <c r="E107">
        <f t="shared" si="1"/>
        <v>10</v>
      </c>
    </row>
    <row r="108" spans="2:5" x14ac:dyDescent="0.35">
      <c r="B108" t="s">
        <v>4</v>
      </c>
      <c r="C108">
        <v>11</v>
      </c>
      <c r="D108">
        <v>1</v>
      </c>
      <c r="E108">
        <f t="shared" si="1"/>
        <v>10</v>
      </c>
    </row>
    <row r="109" spans="2:5" x14ac:dyDescent="0.35">
      <c r="B109" t="s">
        <v>2</v>
      </c>
      <c r="C109">
        <v>15</v>
      </c>
      <c r="D109">
        <v>4</v>
      </c>
      <c r="E109">
        <f t="shared" si="1"/>
        <v>10</v>
      </c>
    </row>
    <row r="110" spans="2:5" x14ac:dyDescent="0.35">
      <c r="B110" t="s">
        <v>4</v>
      </c>
      <c r="C110">
        <v>18</v>
      </c>
      <c r="D110">
        <v>2</v>
      </c>
      <c r="E110">
        <f t="shared" si="1"/>
        <v>10</v>
      </c>
    </row>
    <row r="111" spans="2:5" x14ac:dyDescent="0.35">
      <c r="B111" t="s">
        <v>4</v>
      </c>
      <c r="C111">
        <v>19</v>
      </c>
      <c r="D111">
        <v>4</v>
      </c>
      <c r="E111">
        <f t="shared" si="1"/>
        <v>10</v>
      </c>
    </row>
    <row r="112" spans="2:5" x14ac:dyDescent="0.35">
      <c r="B112" t="s">
        <v>3</v>
      </c>
      <c r="C112">
        <v>50</v>
      </c>
      <c r="D112">
        <v>4</v>
      </c>
      <c r="E112">
        <f t="shared" si="1"/>
        <v>50</v>
      </c>
    </row>
    <row r="113" spans="2:5" x14ac:dyDescent="0.35">
      <c r="B113" t="s">
        <v>2</v>
      </c>
      <c r="C113">
        <v>22</v>
      </c>
      <c r="D113">
        <v>5</v>
      </c>
      <c r="E113">
        <f t="shared" si="1"/>
        <v>20</v>
      </c>
    </row>
    <row r="114" spans="2:5" x14ac:dyDescent="0.35">
      <c r="B114" t="s">
        <v>4</v>
      </c>
      <c r="C114">
        <v>50</v>
      </c>
      <c r="D114">
        <v>5</v>
      </c>
      <c r="E114">
        <f t="shared" si="1"/>
        <v>50</v>
      </c>
    </row>
    <row r="115" spans="2:5" x14ac:dyDescent="0.35">
      <c r="B115" t="s">
        <v>3</v>
      </c>
      <c r="C115">
        <v>58</v>
      </c>
      <c r="D115">
        <v>5</v>
      </c>
      <c r="E115">
        <f t="shared" si="1"/>
        <v>50</v>
      </c>
    </row>
    <row r="116" spans="2:5" x14ac:dyDescent="0.35">
      <c r="B116" t="s">
        <v>4</v>
      </c>
      <c r="C116">
        <v>56</v>
      </c>
      <c r="D116">
        <v>4</v>
      </c>
      <c r="E116">
        <f t="shared" si="1"/>
        <v>50</v>
      </c>
    </row>
    <row r="117" spans="2:5" x14ac:dyDescent="0.35">
      <c r="B117" t="s">
        <v>3</v>
      </c>
      <c r="C117">
        <v>51</v>
      </c>
      <c r="D117">
        <v>1</v>
      </c>
      <c r="E117">
        <f t="shared" si="1"/>
        <v>50</v>
      </c>
    </row>
    <row r="118" spans="2:5" x14ac:dyDescent="0.35">
      <c r="B118" t="s">
        <v>3</v>
      </c>
      <c r="C118">
        <v>51</v>
      </c>
      <c r="D118">
        <v>3</v>
      </c>
      <c r="E118">
        <f t="shared" si="1"/>
        <v>50</v>
      </c>
    </row>
    <row r="119" spans="2:5" x14ac:dyDescent="0.35">
      <c r="B119" t="s">
        <v>2</v>
      </c>
      <c r="C119">
        <v>20</v>
      </c>
      <c r="D119">
        <v>5</v>
      </c>
      <c r="E119">
        <f t="shared" si="1"/>
        <v>20</v>
      </c>
    </row>
    <row r="120" spans="2:5" x14ac:dyDescent="0.35">
      <c r="B120" t="s">
        <v>3</v>
      </c>
      <c r="C120">
        <v>14</v>
      </c>
      <c r="D120">
        <v>2</v>
      </c>
      <c r="E120">
        <f t="shared" si="1"/>
        <v>10</v>
      </c>
    </row>
    <row r="121" spans="2:5" x14ac:dyDescent="0.35">
      <c r="B121" t="s">
        <v>3</v>
      </c>
      <c r="C121">
        <v>26</v>
      </c>
      <c r="D121">
        <v>4</v>
      </c>
      <c r="E121">
        <f t="shared" si="1"/>
        <v>20</v>
      </c>
    </row>
    <row r="122" spans="2:5" x14ac:dyDescent="0.35">
      <c r="B122" t="s">
        <v>2</v>
      </c>
      <c r="C122">
        <v>20</v>
      </c>
      <c r="D122">
        <v>5</v>
      </c>
      <c r="E122">
        <f t="shared" si="1"/>
        <v>20</v>
      </c>
    </row>
    <row r="123" spans="2:5" x14ac:dyDescent="0.35">
      <c r="B123" t="s">
        <v>3</v>
      </c>
      <c r="C123">
        <v>97</v>
      </c>
      <c r="D123">
        <v>2</v>
      </c>
      <c r="E123">
        <f t="shared" si="1"/>
        <v>90</v>
      </c>
    </row>
    <row r="124" spans="2:5" x14ac:dyDescent="0.35">
      <c r="B124" t="s">
        <v>2</v>
      </c>
      <c r="C124">
        <v>96</v>
      </c>
      <c r="D124">
        <v>5</v>
      </c>
      <c r="E124">
        <f t="shared" si="1"/>
        <v>90</v>
      </c>
    </row>
    <row r="125" spans="2:5" x14ac:dyDescent="0.35">
      <c r="B125" t="s">
        <v>2</v>
      </c>
      <c r="C125">
        <v>47</v>
      </c>
      <c r="D125">
        <v>2</v>
      </c>
      <c r="E125">
        <f t="shared" si="1"/>
        <v>40</v>
      </c>
    </row>
    <row r="126" spans="2:5" x14ac:dyDescent="0.35">
      <c r="B126" t="s">
        <v>3</v>
      </c>
      <c r="C126">
        <v>19</v>
      </c>
      <c r="D126">
        <v>5</v>
      </c>
      <c r="E126">
        <f t="shared" si="1"/>
        <v>10</v>
      </c>
    </row>
    <row r="127" spans="2:5" x14ac:dyDescent="0.35">
      <c r="B127" t="s">
        <v>2</v>
      </c>
      <c r="C127">
        <v>52</v>
      </c>
      <c r="D127">
        <v>4</v>
      </c>
      <c r="E127">
        <f t="shared" si="1"/>
        <v>50</v>
      </c>
    </row>
    <row r="128" spans="2:5" x14ac:dyDescent="0.35">
      <c r="B128" t="s">
        <v>2</v>
      </c>
      <c r="C128">
        <v>57</v>
      </c>
      <c r="D128">
        <v>4</v>
      </c>
      <c r="E128">
        <f t="shared" si="1"/>
        <v>50</v>
      </c>
    </row>
    <row r="129" spans="2:5" x14ac:dyDescent="0.35">
      <c r="B129" t="s">
        <v>4</v>
      </c>
      <c r="C129">
        <v>50</v>
      </c>
      <c r="D129">
        <v>5</v>
      </c>
      <c r="E129">
        <f t="shared" si="1"/>
        <v>50</v>
      </c>
    </row>
    <row r="130" spans="2:5" x14ac:dyDescent="0.35">
      <c r="B130" t="s">
        <v>3</v>
      </c>
      <c r="C130">
        <v>35</v>
      </c>
      <c r="D130">
        <v>5</v>
      </c>
      <c r="E130">
        <f t="shared" si="1"/>
        <v>30</v>
      </c>
    </row>
    <row r="131" spans="2:5" x14ac:dyDescent="0.35">
      <c r="B131" t="s">
        <v>4</v>
      </c>
      <c r="C131">
        <v>32</v>
      </c>
      <c r="D131">
        <v>5</v>
      </c>
      <c r="E131">
        <f t="shared" si="1"/>
        <v>30</v>
      </c>
    </row>
    <row r="132" spans="2:5" x14ac:dyDescent="0.35">
      <c r="B132" t="s">
        <v>2</v>
      </c>
      <c r="C132">
        <v>13</v>
      </c>
      <c r="D132">
        <v>4</v>
      </c>
      <c r="E132">
        <f t="shared" si="1"/>
        <v>10</v>
      </c>
    </row>
    <row r="133" spans="2:5" x14ac:dyDescent="0.35">
      <c r="B133" t="s">
        <v>2</v>
      </c>
      <c r="C133">
        <v>66</v>
      </c>
      <c r="D133">
        <v>1</v>
      </c>
      <c r="E133">
        <f t="shared" ref="E133:E196" si="2">TRUNC(C133,-1)</f>
        <v>60</v>
      </c>
    </row>
    <row r="134" spans="2:5" x14ac:dyDescent="0.35">
      <c r="B134" t="s">
        <v>2</v>
      </c>
      <c r="C134">
        <v>17</v>
      </c>
      <c r="D134">
        <v>2</v>
      </c>
      <c r="E134">
        <f t="shared" si="2"/>
        <v>10</v>
      </c>
    </row>
    <row r="135" spans="2:5" x14ac:dyDescent="0.35">
      <c r="B135" t="s">
        <v>4</v>
      </c>
      <c r="C135">
        <v>57</v>
      </c>
      <c r="D135">
        <v>4</v>
      </c>
      <c r="E135">
        <f t="shared" si="2"/>
        <v>50</v>
      </c>
    </row>
    <row r="136" spans="2:5" x14ac:dyDescent="0.35">
      <c r="B136" t="s">
        <v>4</v>
      </c>
      <c r="C136">
        <v>58</v>
      </c>
      <c r="D136">
        <v>5</v>
      </c>
      <c r="E136">
        <f t="shared" si="2"/>
        <v>50</v>
      </c>
    </row>
    <row r="137" spans="2:5" x14ac:dyDescent="0.35">
      <c r="B137" t="s">
        <v>3</v>
      </c>
      <c r="C137">
        <v>30</v>
      </c>
      <c r="D137">
        <v>5</v>
      </c>
      <c r="E137">
        <f t="shared" si="2"/>
        <v>30</v>
      </c>
    </row>
    <row r="138" spans="2:5" x14ac:dyDescent="0.35">
      <c r="B138" t="s">
        <v>3</v>
      </c>
      <c r="C138">
        <v>83</v>
      </c>
      <c r="D138">
        <v>5</v>
      </c>
      <c r="E138">
        <f t="shared" si="2"/>
        <v>80</v>
      </c>
    </row>
    <row r="139" spans="2:5" x14ac:dyDescent="0.35">
      <c r="B139" t="s">
        <v>2</v>
      </c>
      <c r="C139">
        <v>16</v>
      </c>
      <c r="D139">
        <v>2</v>
      </c>
      <c r="E139">
        <f t="shared" si="2"/>
        <v>10</v>
      </c>
    </row>
    <row r="140" spans="2:5" x14ac:dyDescent="0.35">
      <c r="B140" t="s">
        <v>3</v>
      </c>
      <c r="C140">
        <v>26</v>
      </c>
      <c r="D140">
        <v>2</v>
      </c>
      <c r="E140">
        <f t="shared" si="2"/>
        <v>20</v>
      </c>
    </row>
    <row r="141" spans="2:5" x14ac:dyDescent="0.35">
      <c r="B141" t="s">
        <v>2</v>
      </c>
      <c r="C141">
        <v>46</v>
      </c>
      <c r="D141">
        <v>1</v>
      </c>
      <c r="E141">
        <f t="shared" si="2"/>
        <v>40</v>
      </c>
    </row>
    <row r="142" spans="2:5" x14ac:dyDescent="0.35">
      <c r="B142" t="s">
        <v>4</v>
      </c>
      <c r="C142">
        <v>16</v>
      </c>
      <c r="D142">
        <v>5</v>
      </c>
      <c r="E142">
        <f t="shared" si="2"/>
        <v>10</v>
      </c>
    </row>
    <row r="143" spans="2:5" x14ac:dyDescent="0.35">
      <c r="B143" t="s">
        <v>4</v>
      </c>
      <c r="C143">
        <v>51</v>
      </c>
      <c r="D143">
        <v>1</v>
      </c>
      <c r="E143">
        <f t="shared" si="2"/>
        <v>50</v>
      </c>
    </row>
    <row r="144" spans="2:5" x14ac:dyDescent="0.35">
      <c r="B144" t="s">
        <v>2</v>
      </c>
      <c r="C144">
        <v>50</v>
      </c>
      <c r="D144">
        <v>1</v>
      </c>
      <c r="E144">
        <f t="shared" si="2"/>
        <v>50</v>
      </c>
    </row>
    <row r="145" spans="2:5" x14ac:dyDescent="0.35">
      <c r="B145" t="s">
        <v>4</v>
      </c>
      <c r="C145">
        <v>71</v>
      </c>
      <c r="D145">
        <v>5</v>
      </c>
      <c r="E145">
        <f t="shared" si="2"/>
        <v>70</v>
      </c>
    </row>
    <row r="146" spans="2:5" x14ac:dyDescent="0.35">
      <c r="B146" t="s">
        <v>3</v>
      </c>
      <c r="C146">
        <v>53</v>
      </c>
      <c r="D146">
        <v>5</v>
      </c>
      <c r="E146">
        <f t="shared" si="2"/>
        <v>50</v>
      </c>
    </row>
    <row r="147" spans="2:5" x14ac:dyDescent="0.35">
      <c r="B147" t="s">
        <v>3</v>
      </c>
      <c r="C147">
        <v>60</v>
      </c>
      <c r="D147">
        <v>5</v>
      </c>
      <c r="E147">
        <f t="shared" si="2"/>
        <v>60</v>
      </c>
    </row>
    <row r="148" spans="2:5" x14ac:dyDescent="0.35">
      <c r="B148" t="s">
        <v>4</v>
      </c>
      <c r="C148">
        <v>27</v>
      </c>
      <c r="D148">
        <v>5</v>
      </c>
      <c r="E148">
        <f t="shared" si="2"/>
        <v>20</v>
      </c>
    </row>
    <row r="149" spans="2:5" x14ac:dyDescent="0.35">
      <c r="B149" t="s">
        <v>2</v>
      </c>
      <c r="C149">
        <v>95</v>
      </c>
      <c r="D149">
        <v>5</v>
      </c>
      <c r="E149">
        <f t="shared" si="2"/>
        <v>90</v>
      </c>
    </row>
    <row r="150" spans="2:5" x14ac:dyDescent="0.35">
      <c r="B150" t="s">
        <v>4</v>
      </c>
      <c r="C150">
        <v>28</v>
      </c>
      <c r="D150">
        <v>3</v>
      </c>
      <c r="E150">
        <f t="shared" si="2"/>
        <v>20</v>
      </c>
    </row>
    <row r="151" spans="2:5" x14ac:dyDescent="0.35">
      <c r="B151" t="s">
        <v>3</v>
      </c>
      <c r="C151">
        <v>10</v>
      </c>
      <c r="D151">
        <v>1</v>
      </c>
      <c r="E151">
        <f t="shared" si="2"/>
        <v>10</v>
      </c>
    </row>
    <row r="152" spans="2:5" x14ac:dyDescent="0.35">
      <c r="B152" t="s">
        <v>3</v>
      </c>
      <c r="C152">
        <v>52</v>
      </c>
      <c r="D152">
        <v>4</v>
      </c>
      <c r="E152">
        <f t="shared" si="2"/>
        <v>50</v>
      </c>
    </row>
    <row r="153" spans="2:5" x14ac:dyDescent="0.35">
      <c r="B153" t="s">
        <v>2</v>
      </c>
      <c r="C153">
        <v>55</v>
      </c>
      <c r="D153">
        <v>5</v>
      </c>
      <c r="E153">
        <f t="shared" si="2"/>
        <v>50</v>
      </c>
    </row>
    <row r="154" spans="2:5" x14ac:dyDescent="0.35">
      <c r="B154" t="s">
        <v>2</v>
      </c>
      <c r="C154">
        <v>36</v>
      </c>
      <c r="D154">
        <v>1</v>
      </c>
      <c r="E154">
        <f t="shared" si="2"/>
        <v>30</v>
      </c>
    </row>
    <row r="155" spans="2:5" x14ac:dyDescent="0.35">
      <c r="B155" t="s">
        <v>3</v>
      </c>
      <c r="C155">
        <v>11</v>
      </c>
      <c r="D155">
        <v>4</v>
      </c>
      <c r="E155">
        <f t="shared" si="2"/>
        <v>10</v>
      </c>
    </row>
    <row r="156" spans="2:5" x14ac:dyDescent="0.35">
      <c r="B156" t="s">
        <v>3</v>
      </c>
      <c r="C156">
        <v>24</v>
      </c>
      <c r="D156">
        <v>4</v>
      </c>
      <c r="E156">
        <f t="shared" si="2"/>
        <v>20</v>
      </c>
    </row>
    <row r="157" spans="2:5" x14ac:dyDescent="0.35">
      <c r="B157" t="s">
        <v>4</v>
      </c>
      <c r="C157">
        <v>83</v>
      </c>
      <c r="D157">
        <v>4</v>
      </c>
      <c r="E157">
        <f t="shared" si="2"/>
        <v>80</v>
      </c>
    </row>
    <row r="158" spans="2:5" x14ac:dyDescent="0.35">
      <c r="B158" t="s">
        <v>3</v>
      </c>
      <c r="C158">
        <v>13</v>
      </c>
      <c r="D158">
        <v>3</v>
      </c>
      <c r="E158">
        <f t="shared" si="2"/>
        <v>10</v>
      </c>
    </row>
    <row r="159" spans="2:5" x14ac:dyDescent="0.35">
      <c r="B159" t="s">
        <v>2</v>
      </c>
      <c r="C159">
        <v>25</v>
      </c>
      <c r="D159">
        <v>5</v>
      </c>
      <c r="E159">
        <f t="shared" si="2"/>
        <v>20</v>
      </c>
    </row>
    <row r="160" spans="2:5" x14ac:dyDescent="0.35">
      <c r="B160" t="s">
        <v>2</v>
      </c>
      <c r="C160">
        <v>59</v>
      </c>
      <c r="D160">
        <v>5</v>
      </c>
      <c r="E160">
        <f t="shared" si="2"/>
        <v>50</v>
      </c>
    </row>
    <row r="161" spans="2:5" x14ac:dyDescent="0.35">
      <c r="B161" t="s">
        <v>2</v>
      </c>
      <c r="C161">
        <v>59</v>
      </c>
      <c r="D161">
        <v>5</v>
      </c>
      <c r="E161">
        <f t="shared" si="2"/>
        <v>50</v>
      </c>
    </row>
    <row r="162" spans="2:5" x14ac:dyDescent="0.35">
      <c r="B162" t="s">
        <v>4</v>
      </c>
      <c r="C162">
        <v>49</v>
      </c>
      <c r="D162">
        <v>5</v>
      </c>
      <c r="E162">
        <f t="shared" si="2"/>
        <v>40</v>
      </c>
    </row>
    <row r="163" spans="2:5" x14ac:dyDescent="0.35">
      <c r="B163" t="s">
        <v>2</v>
      </c>
      <c r="C163">
        <v>58</v>
      </c>
      <c r="D163">
        <v>2</v>
      </c>
      <c r="E163">
        <f t="shared" si="2"/>
        <v>50</v>
      </c>
    </row>
    <row r="164" spans="2:5" x14ac:dyDescent="0.35">
      <c r="B164" t="s">
        <v>4</v>
      </c>
      <c r="C164">
        <v>50</v>
      </c>
      <c r="D164">
        <v>4</v>
      </c>
      <c r="E164">
        <f t="shared" si="2"/>
        <v>50</v>
      </c>
    </row>
    <row r="165" spans="2:5" x14ac:dyDescent="0.35">
      <c r="B165" t="s">
        <v>4</v>
      </c>
      <c r="C165">
        <v>46</v>
      </c>
      <c r="D165">
        <v>5</v>
      </c>
      <c r="E165">
        <f t="shared" si="2"/>
        <v>40</v>
      </c>
    </row>
    <row r="166" spans="2:5" x14ac:dyDescent="0.35">
      <c r="B166" t="s">
        <v>4</v>
      </c>
      <c r="C166">
        <v>37</v>
      </c>
      <c r="D166">
        <v>2</v>
      </c>
      <c r="E166">
        <f t="shared" si="2"/>
        <v>30</v>
      </c>
    </row>
    <row r="167" spans="2:5" x14ac:dyDescent="0.35">
      <c r="B167" t="s">
        <v>3</v>
      </c>
      <c r="C167">
        <v>72</v>
      </c>
      <c r="D167">
        <v>1</v>
      </c>
      <c r="E167">
        <f t="shared" si="2"/>
        <v>70</v>
      </c>
    </row>
    <row r="168" spans="2:5" x14ac:dyDescent="0.35">
      <c r="B168" t="s">
        <v>4</v>
      </c>
      <c r="C168">
        <v>88</v>
      </c>
      <c r="D168">
        <v>5</v>
      </c>
      <c r="E168">
        <f t="shared" si="2"/>
        <v>80</v>
      </c>
    </row>
    <row r="169" spans="2:5" x14ac:dyDescent="0.35">
      <c r="B169" t="s">
        <v>3</v>
      </c>
      <c r="C169">
        <v>24</v>
      </c>
      <c r="D169">
        <v>1</v>
      </c>
      <c r="E169">
        <f t="shared" si="2"/>
        <v>20</v>
      </c>
    </row>
    <row r="170" spans="2:5" x14ac:dyDescent="0.35">
      <c r="B170" t="s">
        <v>3</v>
      </c>
      <c r="C170">
        <v>20</v>
      </c>
      <c r="D170">
        <v>3</v>
      </c>
      <c r="E170">
        <f t="shared" si="2"/>
        <v>20</v>
      </c>
    </row>
    <row r="171" spans="2:5" x14ac:dyDescent="0.35">
      <c r="B171" t="s">
        <v>2</v>
      </c>
      <c r="C171">
        <v>61</v>
      </c>
      <c r="D171">
        <v>2</v>
      </c>
      <c r="E171">
        <f t="shared" si="2"/>
        <v>60</v>
      </c>
    </row>
    <row r="172" spans="2:5" x14ac:dyDescent="0.35">
      <c r="B172" t="s">
        <v>4</v>
      </c>
      <c r="C172">
        <v>35</v>
      </c>
      <c r="D172">
        <v>1</v>
      </c>
      <c r="E172">
        <f t="shared" si="2"/>
        <v>30</v>
      </c>
    </row>
    <row r="173" spans="2:5" x14ac:dyDescent="0.35">
      <c r="B173" t="s">
        <v>3</v>
      </c>
      <c r="C173">
        <v>16</v>
      </c>
      <c r="D173">
        <v>5</v>
      </c>
      <c r="E173">
        <f t="shared" si="2"/>
        <v>10</v>
      </c>
    </row>
    <row r="174" spans="2:5" x14ac:dyDescent="0.35">
      <c r="B174" t="s">
        <v>2</v>
      </c>
      <c r="C174">
        <v>14</v>
      </c>
      <c r="D174">
        <v>2</v>
      </c>
      <c r="E174">
        <f t="shared" si="2"/>
        <v>10</v>
      </c>
    </row>
    <row r="175" spans="2:5" x14ac:dyDescent="0.35">
      <c r="B175" t="s">
        <v>2</v>
      </c>
      <c r="C175">
        <v>15</v>
      </c>
      <c r="D175">
        <v>3</v>
      </c>
      <c r="E175">
        <f t="shared" si="2"/>
        <v>10</v>
      </c>
    </row>
    <row r="176" spans="2:5" x14ac:dyDescent="0.35">
      <c r="B176" t="s">
        <v>2</v>
      </c>
      <c r="C176">
        <v>51</v>
      </c>
      <c r="D176">
        <v>4</v>
      </c>
      <c r="E176">
        <f t="shared" si="2"/>
        <v>50</v>
      </c>
    </row>
    <row r="177" spans="2:5" x14ac:dyDescent="0.35">
      <c r="B177" t="s">
        <v>4</v>
      </c>
      <c r="C177">
        <v>51</v>
      </c>
      <c r="D177">
        <v>1</v>
      </c>
      <c r="E177">
        <f t="shared" si="2"/>
        <v>50</v>
      </c>
    </row>
    <row r="178" spans="2:5" x14ac:dyDescent="0.35">
      <c r="B178" t="s">
        <v>4</v>
      </c>
      <c r="C178">
        <v>55</v>
      </c>
      <c r="D178">
        <v>5</v>
      </c>
      <c r="E178">
        <f t="shared" si="2"/>
        <v>50</v>
      </c>
    </row>
    <row r="179" spans="2:5" x14ac:dyDescent="0.35">
      <c r="B179" t="s">
        <v>4</v>
      </c>
      <c r="C179">
        <v>12</v>
      </c>
      <c r="D179">
        <v>5</v>
      </c>
      <c r="E179">
        <f t="shared" si="2"/>
        <v>10</v>
      </c>
    </row>
    <row r="180" spans="2:5" x14ac:dyDescent="0.35">
      <c r="B180" t="s">
        <v>3</v>
      </c>
      <c r="C180">
        <v>51</v>
      </c>
      <c r="D180">
        <v>5</v>
      </c>
      <c r="E180">
        <f t="shared" si="2"/>
        <v>50</v>
      </c>
    </row>
    <row r="181" spans="2:5" x14ac:dyDescent="0.35">
      <c r="B181" t="s">
        <v>3</v>
      </c>
      <c r="C181">
        <v>20</v>
      </c>
      <c r="D181">
        <v>5</v>
      </c>
      <c r="E181">
        <f t="shared" si="2"/>
        <v>20</v>
      </c>
    </row>
    <row r="182" spans="2:5" x14ac:dyDescent="0.35">
      <c r="B182" t="s">
        <v>4</v>
      </c>
      <c r="C182">
        <v>16</v>
      </c>
      <c r="D182">
        <v>5</v>
      </c>
      <c r="E182">
        <f t="shared" si="2"/>
        <v>10</v>
      </c>
    </row>
    <row r="183" spans="2:5" x14ac:dyDescent="0.35">
      <c r="B183" t="s">
        <v>3</v>
      </c>
      <c r="C183">
        <v>58</v>
      </c>
      <c r="D183">
        <v>5</v>
      </c>
      <c r="E183">
        <f t="shared" si="2"/>
        <v>50</v>
      </c>
    </row>
    <row r="184" spans="2:5" x14ac:dyDescent="0.35">
      <c r="B184" t="s">
        <v>2</v>
      </c>
      <c r="C184">
        <v>21</v>
      </c>
      <c r="D184">
        <v>2</v>
      </c>
      <c r="E184">
        <f t="shared" si="2"/>
        <v>20</v>
      </c>
    </row>
    <row r="185" spans="2:5" x14ac:dyDescent="0.35">
      <c r="B185" t="s">
        <v>4</v>
      </c>
      <c r="C185">
        <v>41</v>
      </c>
      <c r="D185">
        <v>2</v>
      </c>
      <c r="E185">
        <f t="shared" si="2"/>
        <v>40</v>
      </c>
    </row>
    <row r="186" spans="2:5" x14ac:dyDescent="0.35">
      <c r="B186" t="s">
        <v>3</v>
      </c>
      <c r="C186">
        <v>88</v>
      </c>
      <c r="D186">
        <v>1</v>
      </c>
      <c r="E186">
        <f t="shared" si="2"/>
        <v>80</v>
      </c>
    </row>
    <row r="187" spans="2:5" x14ac:dyDescent="0.35">
      <c r="B187" t="s">
        <v>3</v>
      </c>
      <c r="C187">
        <v>30</v>
      </c>
      <c r="D187">
        <v>1</v>
      </c>
      <c r="E187">
        <f t="shared" si="2"/>
        <v>30</v>
      </c>
    </row>
    <row r="188" spans="2:5" x14ac:dyDescent="0.35">
      <c r="B188" t="s">
        <v>2</v>
      </c>
      <c r="C188">
        <v>67</v>
      </c>
      <c r="D188">
        <v>5</v>
      </c>
      <c r="E188">
        <f t="shared" si="2"/>
        <v>60</v>
      </c>
    </row>
    <row r="189" spans="2:5" x14ac:dyDescent="0.35">
      <c r="B189" t="s">
        <v>4</v>
      </c>
      <c r="C189">
        <v>36</v>
      </c>
      <c r="D189">
        <v>4</v>
      </c>
      <c r="E189">
        <f t="shared" si="2"/>
        <v>30</v>
      </c>
    </row>
    <row r="190" spans="2:5" x14ac:dyDescent="0.35">
      <c r="B190" t="s">
        <v>3</v>
      </c>
      <c r="C190">
        <v>70</v>
      </c>
      <c r="D190">
        <v>3</v>
      </c>
      <c r="E190">
        <f t="shared" si="2"/>
        <v>70</v>
      </c>
    </row>
    <row r="191" spans="2:5" x14ac:dyDescent="0.35">
      <c r="B191" t="s">
        <v>2</v>
      </c>
      <c r="C191">
        <v>20</v>
      </c>
      <c r="D191">
        <v>3</v>
      </c>
      <c r="E191">
        <f t="shared" si="2"/>
        <v>20</v>
      </c>
    </row>
    <row r="192" spans="2:5" x14ac:dyDescent="0.35">
      <c r="B192" t="s">
        <v>4</v>
      </c>
      <c r="C192">
        <v>51</v>
      </c>
      <c r="D192">
        <v>2</v>
      </c>
      <c r="E192">
        <f t="shared" si="2"/>
        <v>50</v>
      </c>
    </row>
    <row r="193" spans="2:5" x14ac:dyDescent="0.35">
      <c r="B193" t="s">
        <v>3</v>
      </c>
      <c r="C193">
        <v>49</v>
      </c>
      <c r="D193">
        <v>2</v>
      </c>
      <c r="E193">
        <f t="shared" si="2"/>
        <v>40</v>
      </c>
    </row>
    <row r="194" spans="2:5" x14ac:dyDescent="0.35">
      <c r="B194" t="s">
        <v>3</v>
      </c>
      <c r="C194">
        <v>54</v>
      </c>
      <c r="D194">
        <v>1</v>
      </c>
      <c r="E194">
        <f t="shared" si="2"/>
        <v>50</v>
      </c>
    </row>
    <row r="195" spans="2:5" x14ac:dyDescent="0.35">
      <c r="B195" t="s">
        <v>2</v>
      </c>
      <c r="C195">
        <v>77</v>
      </c>
      <c r="D195">
        <v>5</v>
      </c>
      <c r="E195">
        <f t="shared" si="2"/>
        <v>70</v>
      </c>
    </row>
    <row r="196" spans="2:5" x14ac:dyDescent="0.35">
      <c r="B196" t="s">
        <v>4</v>
      </c>
      <c r="C196">
        <v>31</v>
      </c>
      <c r="D196">
        <v>5</v>
      </c>
      <c r="E196">
        <f t="shared" si="2"/>
        <v>30</v>
      </c>
    </row>
    <row r="197" spans="2:5" x14ac:dyDescent="0.35">
      <c r="B197" t="s">
        <v>2</v>
      </c>
      <c r="C197">
        <v>49</v>
      </c>
      <c r="D197">
        <v>5</v>
      </c>
      <c r="E197">
        <f t="shared" ref="E197:E260" si="3">TRUNC(C197,-1)</f>
        <v>40</v>
      </c>
    </row>
    <row r="198" spans="2:5" x14ac:dyDescent="0.35">
      <c r="B198" t="s">
        <v>3</v>
      </c>
      <c r="C198">
        <v>71</v>
      </c>
      <c r="D198">
        <v>4</v>
      </c>
      <c r="E198">
        <f t="shared" si="3"/>
        <v>70</v>
      </c>
    </row>
    <row r="199" spans="2:5" x14ac:dyDescent="0.35">
      <c r="B199" t="s">
        <v>4</v>
      </c>
      <c r="C199">
        <v>77</v>
      </c>
      <c r="D199">
        <v>1</v>
      </c>
      <c r="E199">
        <f t="shared" si="3"/>
        <v>70</v>
      </c>
    </row>
    <row r="200" spans="2:5" x14ac:dyDescent="0.35">
      <c r="B200" t="s">
        <v>4</v>
      </c>
      <c r="C200">
        <v>34</v>
      </c>
      <c r="D200">
        <v>1</v>
      </c>
      <c r="E200">
        <f t="shared" si="3"/>
        <v>30</v>
      </c>
    </row>
    <row r="201" spans="2:5" x14ac:dyDescent="0.35">
      <c r="B201" t="s">
        <v>3</v>
      </c>
      <c r="C201">
        <v>70</v>
      </c>
      <c r="D201">
        <v>5</v>
      </c>
      <c r="E201">
        <f t="shared" si="3"/>
        <v>70</v>
      </c>
    </row>
    <row r="202" spans="2:5" x14ac:dyDescent="0.35">
      <c r="B202" t="s">
        <v>3</v>
      </c>
      <c r="C202">
        <v>41</v>
      </c>
      <c r="D202">
        <v>3</v>
      </c>
      <c r="E202">
        <f t="shared" si="3"/>
        <v>40</v>
      </c>
    </row>
    <row r="203" spans="2:5" x14ac:dyDescent="0.35">
      <c r="B203" t="s">
        <v>2</v>
      </c>
      <c r="C203">
        <v>47</v>
      </c>
      <c r="D203">
        <v>4</v>
      </c>
      <c r="E203">
        <f t="shared" si="3"/>
        <v>40</v>
      </c>
    </row>
    <row r="204" spans="2:5" x14ac:dyDescent="0.35">
      <c r="B204" t="s">
        <v>2</v>
      </c>
      <c r="C204">
        <v>87</v>
      </c>
      <c r="D204">
        <v>2</v>
      </c>
      <c r="E204">
        <f t="shared" si="3"/>
        <v>80</v>
      </c>
    </row>
    <row r="205" spans="2:5" x14ac:dyDescent="0.35">
      <c r="B205" t="s">
        <v>4</v>
      </c>
      <c r="C205">
        <v>81</v>
      </c>
      <c r="D205">
        <v>4</v>
      </c>
      <c r="E205">
        <f t="shared" si="3"/>
        <v>80</v>
      </c>
    </row>
    <row r="206" spans="2:5" x14ac:dyDescent="0.35">
      <c r="B206" t="s">
        <v>4</v>
      </c>
      <c r="C206">
        <v>34</v>
      </c>
      <c r="D206">
        <v>1</v>
      </c>
      <c r="E206">
        <f t="shared" si="3"/>
        <v>30</v>
      </c>
    </row>
    <row r="207" spans="2:5" x14ac:dyDescent="0.35">
      <c r="B207" t="s">
        <v>3</v>
      </c>
      <c r="C207">
        <v>69</v>
      </c>
      <c r="D207">
        <v>5</v>
      </c>
      <c r="E207">
        <f t="shared" si="3"/>
        <v>60</v>
      </c>
    </row>
    <row r="208" spans="2:5" x14ac:dyDescent="0.35">
      <c r="B208" t="s">
        <v>2</v>
      </c>
      <c r="C208">
        <v>41</v>
      </c>
      <c r="D208">
        <v>5</v>
      </c>
      <c r="E208">
        <f t="shared" si="3"/>
        <v>40</v>
      </c>
    </row>
    <row r="209" spans="2:5" x14ac:dyDescent="0.35">
      <c r="B209" t="s">
        <v>4</v>
      </c>
      <c r="C209">
        <v>81</v>
      </c>
      <c r="D209">
        <v>4</v>
      </c>
      <c r="E209">
        <f t="shared" si="3"/>
        <v>80</v>
      </c>
    </row>
    <row r="210" spans="2:5" x14ac:dyDescent="0.35">
      <c r="B210" t="s">
        <v>2</v>
      </c>
      <c r="C210">
        <v>32</v>
      </c>
      <c r="D210">
        <v>4</v>
      </c>
      <c r="E210">
        <f t="shared" si="3"/>
        <v>30</v>
      </c>
    </row>
    <row r="211" spans="2:5" x14ac:dyDescent="0.35">
      <c r="B211" t="s">
        <v>4</v>
      </c>
      <c r="C211">
        <v>71</v>
      </c>
      <c r="D211">
        <v>5</v>
      </c>
      <c r="E211">
        <f t="shared" si="3"/>
        <v>70</v>
      </c>
    </row>
    <row r="212" spans="2:5" x14ac:dyDescent="0.35">
      <c r="B212" t="s">
        <v>2</v>
      </c>
      <c r="C212">
        <v>48</v>
      </c>
      <c r="D212">
        <v>5</v>
      </c>
      <c r="E212">
        <f t="shared" si="3"/>
        <v>40</v>
      </c>
    </row>
    <row r="213" spans="2:5" x14ac:dyDescent="0.35">
      <c r="B213" t="s">
        <v>4</v>
      </c>
      <c r="C213">
        <v>73</v>
      </c>
      <c r="D213">
        <v>5</v>
      </c>
      <c r="E213">
        <f t="shared" si="3"/>
        <v>70</v>
      </c>
    </row>
    <row r="214" spans="2:5" x14ac:dyDescent="0.35">
      <c r="B214" t="s">
        <v>4</v>
      </c>
      <c r="C214">
        <v>40</v>
      </c>
      <c r="D214">
        <v>5</v>
      </c>
      <c r="E214">
        <f t="shared" si="3"/>
        <v>40</v>
      </c>
    </row>
    <row r="215" spans="2:5" x14ac:dyDescent="0.35">
      <c r="B215" t="s">
        <v>3</v>
      </c>
      <c r="C215">
        <v>81</v>
      </c>
      <c r="D215">
        <v>4</v>
      </c>
      <c r="E215">
        <f t="shared" si="3"/>
        <v>80</v>
      </c>
    </row>
    <row r="216" spans="2:5" x14ac:dyDescent="0.35">
      <c r="B216" t="s">
        <v>3</v>
      </c>
      <c r="C216">
        <v>20</v>
      </c>
      <c r="D216">
        <v>5</v>
      </c>
      <c r="E216">
        <f t="shared" si="3"/>
        <v>20</v>
      </c>
    </row>
    <row r="217" spans="2:5" x14ac:dyDescent="0.35">
      <c r="B217" t="s">
        <v>2</v>
      </c>
      <c r="C217">
        <v>52</v>
      </c>
      <c r="D217">
        <v>4</v>
      </c>
      <c r="E217">
        <f t="shared" si="3"/>
        <v>50</v>
      </c>
    </row>
    <row r="218" spans="2:5" x14ac:dyDescent="0.35">
      <c r="B218" t="s">
        <v>2</v>
      </c>
      <c r="C218">
        <v>38</v>
      </c>
      <c r="D218">
        <v>3</v>
      </c>
      <c r="E218">
        <f t="shared" si="3"/>
        <v>30</v>
      </c>
    </row>
    <row r="219" spans="2:5" x14ac:dyDescent="0.35">
      <c r="B219" t="s">
        <v>4</v>
      </c>
      <c r="C219">
        <v>27</v>
      </c>
      <c r="D219">
        <v>4</v>
      </c>
      <c r="E219">
        <f t="shared" si="3"/>
        <v>20</v>
      </c>
    </row>
    <row r="220" spans="2:5" x14ac:dyDescent="0.35">
      <c r="B220" t="s">
        <v>4</v>
      </c>
      <c r="C220">
        <v>63</v>
      </c>
      <c r="D220">
        <v>2</v>
      </c>
      <c r="E220">
        <f t="shared" si="3"/>
        <v>60</v>
      </c>
    </row>
    <row r="221" spans="2:5" x14ac:dyDescent="0.35">
      <c r="B221" t="s">
        <v>3</v>
      </c>
      <c r="C221">
        <v>32</v>
      </c>
      <c r="D221">
        <v>2</v>
      </c>
      <c r="E221">
        <f t="shared" si="3"/>
        <v>30</v>
      </c>
    </row>
    <row r="222" spans="2:5" x14ac:dyDescent="0.35">
      <c r="B222" t="s">
        <v>2</v>
      </c>
      <c r="C222">
        <v>78</v>
      </c>
      <c r="D222">
        <v>5</v>
      </c>
      <c r="E222">
        <f t="shared" si="3"/>
        <v>70</v>
      </c>
    </row>
    <row r="223" spans="2:5" x14ac:dyDescent="0.35">
      <c r="B223" t="s">
        <v>3</v>
      </c>
      <c r="C223">
        <v>36</v>
      </c>
      <c r="D223">
        <v>5</v>
      </c>
      <c r="E223">
        <f t="shared" si="3"/>
        <v>30</v>
      </c>
    </row>
    <row r="224" spans="2:5" x14ac:dyDescent="0.35">
      <c r="B224" t="s">
        <v>2</v>
      </c>
      <c r="C224">
        <v>63</v>
      </c>
      <c r="D224">
        <v>5</v>
      </c>
      <c r="E224">
        <f t="shared" si="3"/>
        <v>60</v>
      </c>
    </row>
    <row r="225" spans="2:5" x14ac:dyDescent="0.35">
      <c r="B225" t="s">
        <v>3</v>
      </c>
      <c r="C225">
        <v>30</v>
      </c>
      <c r="D225">
        <v>5</v>
      </c>
      <c r="E225">
        <f t="shared" si="3"/>
        <v>30</v>
      </c>
    </row>
    <row r="226" spans="2:5" x14ac:dyDescent="0.35">
      <c r="B226" t="s">
        <v>2</v>
      </c>
      <c r="C226">
        <v>71</v>
      </c>
      <c r="D226">
        <v>3</v>
      </c>
      <c r="E226">
        <f t="shared" si="3"/>
        <v>70</v>
      </c>
    </row>
    <row r="227" spans="2:5" x14ac:dyDescent="0.35">
      <c r="B227" t="s">
        <v>4</v>
      </c>
      <c r="C227">
        <v>40</v>
      </c>
      <c r="D227">
        <v>3</v>
      </c>
      <c r="E227">
        <f t="shared" si="3"/>
        <v>40</v>
      </c>
    </row>
    <row r="228" spans="2:5" x14ac:dyDescent="0.35">
      <c r="B228" t="s">
        <v>3</v>
      </c>
      <c r="C228">
        <v>71</v>
      </c>
      <c r="D228">
        <v>5</v>
      </c>
      <c r="E228">
        <f t="shared" si="3"/>
        <v>70</v>
      </c>
    </row>
    <row r="229" spans="2:5" x14ac:dyDescent="0.35">
      <c r="B229" t="s">
        <v>2</v>
      </c>
      <c r="C229">
        <v>37</v>
      </c>
      <c r="D229">
        <v>5</v>
      </c>
      <c r="E229">
        <f t="shared" si="3"/>
        <v>30</v>
      </c>
    </row>
    <row r="230" spans="2:5" x14ac:dyDescent="0.35">
      <c r="B230" t="s">
        <v>4</v>
      </c>
      <c r="C230">
        <v>32</v>
      </c>
      <c r="D230">
        <v>5</v>
      </c>
      <c r="E230">
        <f t="shared" si="3"/>
        <v>30</v>
      </c>
    </row>
    <row r="231" spans="2:5" x14ac:dyDescent="0.35">
      <c r="B231" t="s">
        <v>3</v>
      </c>
      <c r="C231">
        <v>41</v>
      </c>
      <c r="D231">
        <v>1</v>
      </c>
      <c r="E231">
        <f t="shared" si="3"/>
        <v>40</v>
      </c>
    </row>
    <row r="232" spans="2:5" x14ac:dyDescent="0.35">
      <c r="B232" t="s">
        <v>4</v>
      </c>
      <c r="C232">
        <v>41</v>
      </c>
      <c r="D232">
        <v>5</v>
      </c>
      <c r="E232">
        <f t="shared" si="3"/>
        <v>40</v>
      </c>
    </row>
    <row r="233" spans="2:5" x14ac:dyDescent="0.35">
      <c r="B233" t="s">
        <v>4</v>
      </c>
      <c r="C233">
        <v>66</v>
      </c>
      <c r="D233">
        <v>4</v>
      </c>
      <c r="E233">
        <f t="shared" si="3"/>
        <v>60</v>
      </c>
    </row>
    <row r="234" spans="2:5" x14ac:dyDescent="0.35">
      <c r="B234" t="s">
        <v>3</v>
      </c>
      <c r="C234">
        <v>75</v>
      </c>
      <c r="D234">
        <v>1</v>
      </c>
      <c r="E234">
        <f t="shared" si="3"/>
        <v>70</v>
      </c>
    </row>
    <row r="235" spans="2:5" x14ac:dyDescent="0.35">
      <c r="B235" t="s">
        <v>2</v>
      </c>
      <c r="C235">
        <v>71</v>
      </c>
      <c r="D235">
        <v>5</v>
      </c>
      <c r="E235">
        <f t="shared" si="3"/>
        <v>70</v>
      </c>
    </row>
    <row r="236" spans="2:5" x14ac:dyDescent="0.35">
      <c r="B236" t="s">
        <v>3</v>
      </c>
      <c r="C236">
        <v>78</v>
      </c>
      <c r="D236">
        <v>4</v>
      </c>
      <c r="E236">
        <f t="shared" si="3"/>
        <v>70</v>
      </c>
    </row>
    <row r="237" spans="2:5" x14ac:dyDescent="0.35">
      <c r="B237" t="s">
        <v>2</v>
      </c>
      <c r="C237">
        <v>49</v>
      </c>
      <c r="D237">
        <v>4</v>
      </c>
      <c r="E237">
        <f t="shared" si="3"/>
        <v>40</v>
      </c>
    </row>
    <row r="238" spans="2:5" x14ac:dyDescent="0.35">
      <c r="B238" t="s">
        <v>4</v>
      </c>
      <c r="C238">
        <v>88</v>
      </c>
      <c r="D238">
        <v>2</v>
      </c>
      <c r="E238">
        <f t="shared" si="3"/>
        <v>80</v>
      </c>
    </row>
    <row r="239" spans="2:5" x14ac:dyDescent="0.35">
      <c r="B239" t="s">
        <v>3</v>
      </c>
      <c r="C239">
        <v>45</v>
      </c>
      <c r="D239">
        <v>4</v>
      </c>
      <c r="E239">
        <f t="shared" si="3"/>
        <v>40</v>
      </c>
    </row>
    <row r="240" spans="2:5" x14ac:dyDescent="0.35">
      <c r="B240" t="s">
        <v>2</v>
      </c>
      <c r="C240">
        <v>73</v>
      </c>
      <c r="D240">
        <v>3</v>
      </c>
      <c r="E240">
        <f t="shared" si="3"/>
        <v>70</v>
      </c>
    </row>
    <row r="241" spans="2:5" x14ac:dyDescent="0.35">
      <c r="B241" t="s">
        <v>2</v>
      </c>
      <c r="C241">
        <v>41</v>
      </c>
      <c r="D241">
        <v>4</v>
      </c>
      <c r="E241">
        <f t="shared" si="3"/>
        <v>40</v>
      </c>
    </row>
    <row r="242" spans="2:5" x14ac:dyDescent="0.35">
      <c r="B242" t="s">
        <v>4</v>
      </c>
      <c r="C242">
        <v>76</v>
      </c>
      <c r="D242">
        <v>4</v>
      </c>
      <c r="E242">
        <f t="shared" si="3"/>
        <v>70</v>
      </c>
    </row>
    <row r="243" spans="2:5" x14ac:dyDescent="0.35">
      <c r="B243" t="s">
        <v>4</v>
      </c>
      <c r="C243">
        <v>29</v>
      </c>
      <c r="D243">
        <v>5</v>
      </c>
      <c r="E243">
        <f t="shared" si="3"/>
        <v>20</v>
      </c>
    </row>
    <row r="244" spans="2:5" x14ac:dyDescent="0.35">
      <c r="B244" t="s">
        <v>3</v>
      </c>
      <c r="C244">
        <v>56</v>
      </c>
      <c r="D244">
        <v>5</v>
      </c>
      <c r="E244">
        <f t="shared" si="3"/>
        <v>50</v>
      </c>
    </row>
    <row r="245" spans="2:5" x14ac:dyDescent="0.35">
      <c r="B245" t="s">
        <v>2</v>
      </c>
      <c r="C245">
        <v>81</v>
      </c>
      <c r="D245">
        <v>5</v>
      </c>
      <c r="E245">
        <f t="shared" si="3"/>
        <v>80</v>
      </c>
    </row>
    <row r="246" spans="2:5" x14ac:dyDescent="0.35">
      <c r="B246" t="s">
        <v>2</v>
      </c>
      <c r="C246">
        <v>27</v>
      </c>
      <c r="D246">
        <v>4</v>
      </c>
      <c r="E246">
        <f t="shared" si="3"/>
        <v>20</v>
      </c>
    </row>
    <row r="247" spans="2:5" x14ac:dyDescent="0.35">
      <c r="B247" t="s">
        <v>4</v>
      </c>
      <c r="C247">
        <v>59</v>
      </c>
      <c r="D247">
        <v>4</v>
      </c>
      <c r="E247">
        <f t="shared" si="3"/>
        <v>50</v>
      </c>
    </row>
    <row r="248" spans="2:5" x14ac:dyDescent="0.35">
      <c r="B248" t="s">
        <v>3</v>
      </c>
      <c r="C248">
        <v>20</v>
      </c>
      <c r="D248">
        <v>3</v>
      </c>
      <c r="E248">
        <f t="shared" si="3"/>
        <v>20</v>
      </c>
    </row>
    <row r="249" spans="2:5" x14ac:dyDescent="0.35">
      <c r="B249" t="s">
        <v>4</v>
      </c>
      <c r="C249">
        <v>20</v>
      </c>
      <c r="D249">
        <v>4</v>
      </c>
      <c r="E249">
        <f t="shared" si="3"/>
        <v>20</v>
      </c>
    </row>
    <row r="250" spans="2:5" x14ac:dyDescent="0.35">
      <c r="B250" t="s">
        <v>3</v>
      </c>
      <c r="C250">
        <v>65</v>
      </c>
      <c r="D250">
        <v>3</v>
      </c>
      <c r="E250">
        <f t="shared" si="3"/>
        <v>60</v>
      </c>
    </row>
    <row r="251" spans="2:5" x14ac:dyDescent="0.35">
      <c r="B251" t="s">
        <v>4</v>
      </c>
      <c r="C251">
        <v>39</v>
      </c>
      <c r="D251">
        <v>4</v>
      </c>
      <c r="E251">
        <f t="shared" si="3"/>
        <v>30</v>
      </c>
    </row>
    <row r="252" spans="2:5" x14ac:dyDescent="0.35">
      <c r="B252" t="s">
        <v>3</v>
      </c>
      <c r="C252">
        <v>60</v>
      </c>
      <c r="D252">
        <v>3</v>
      </c>
      <c r="E252">
        <f t="shared" si="3"/>
        <v>60</v>
      </c>
    </row>
    <row r="253" spans="2:5" x14ac:dyDescent="0.35">
      <c r="B253" t="s">
        <v>4</v>
      </c>
      <c r="C253">
        <v>21</v>
      </c>
      <c r="D253">
        <v>5</v>
      </c>
      <c r="E253">
        <f t="shared" si="3"/>
        <v>20</v>
      </c>
    </row>
    <row r="254" spans="2:5" x14ac:dyDescent="0.35">
      <c r="B254" t="s">
        <v>3</v>
      </c>
      <c r="C254">
        <v>51</v>
      </c>
      <c r="D254">
        <v>5</v>
      </c>
      <c r="E254">
        <f t="shared" si="3"/>
        <v>50</v>
      </c>
    </row>
    <row r="255" spans="2:5" x14ac:dyDescent="0.35">
      <c r="B255" t="s">
        <v>2</v>
      </c>
      <c r="C255">
        <v>29</v>
      </c>
      <c r="D255">
        <v>5</v>
      </c>
      <c r="E255">
        <f t="shared" si="3"/>
        <v>20</v>
      </c>
    </row>
    <row r="256" spans="2:5" x14ac:dyDescent="0.35">
      <c r="B256" t="s">
        <v>3</v>
      </c>
      <c r="C256">
        <v>12</v>
      </c>
      <c r="D256">
        <v>5</v>
      </c>
      <c r="E256">
        <f t="shared" si="3"/>
        <v>10</v>
      </c>
    </row>
    <row r="257" spans="2:5" x14ac:dyDescent="0.35">
      <c r="B257" t="s">
        <v>2</v>
      </c>
      <c r="C257">
        <v>51</v>
      </c>
      <c r="D257">
        <v>5</v>
      </c>
      <c r="E257">
        <f t="shared" si="3"/>
        <v>50</v>
      </c>
    </row>
    <row r="258" spans="2:5" x14ac:dyDescent="0.35">
      <c r="B258" t="s">
        <v>4</v>
      </c>
      <c r="C258">
        <v>88</v>
      </c>
      <c r="D258">
        <v>4</v>
      </c>
      <c r="E258">
        <f t="shared" si="3"/>
        <v>80</v>
      </c>
    </row>
    <row r="259" spans="2:5" x14ac:dyDescent="0.35">
      <c r="B259" t="s">
        <v>3</v>
      </c>
      <c r="C259">
        <v>32</v>
      </c>
      <c r="D259">
        <v>5</v>
      </c>
      <c r="E259">
        <f t="shared" si="3"/>
        <v>30</v>
      </c>
    </row>
    <row r="260" spans="2:5" x14ac:dyDescent="0.35">
      <c r="B260" t="s">
        <v>2</v>
      </c>
      <c r="C260">
        <v>61</v>
      </c>
      <c r="D260">
        <v>4</v>
      </c>
      <c r="E260">
        <f t="shared" si="3"/>
        <v>60</v>
      </c>
    </row>
    <row r="261" spans="2:5" x14ac:dyDescent="0.35">
      <c r="B261" t="s">
        <v>4</v>
      </c>
      <c r="C261">
        <v>22</v>
      </c>
      <c r="D261">
        <v>3</v>
      </c>
      <c r="E261">
        <f t="shared" ref="E261:E324" si="4">TRUNC(C261,-1)</f>
        <v>20</v>
      </c>
    </row>
    <row r="262" spans="2:5" x14ac:dyDescent="0.35">
      <c r="B262" t="s">
        <v>3</v>
      </c>
      <c r="C262">
        <v>53</v>
      </c>
      <c r="D262">
        <v>2</v>
      </c>
      <c r="E262">
        <f t="shared" si="4"/>
        <v>50</v>
      </c>
    </row>
    <row r="263" spans="2:5" x14ac:dyDescent="0.35">
      <c r="B263" t="s">
        <v>2</v>
      </c>
      <c r="C263">
        <v>34</v>
      </c>
      <c r="D263">
        <v>4</v>
      </c>
      <c r="E263">
        <f t="shared" si="4"/>
        <v>30</v>
      </c>
    </row>
    <row r="264" spans="2:5" x14ac:dyDescent="0.35">
      <c r="B264" t="s">
        <v>3</v>
      </c>
      <c r="C264">
        <v>25</v>
      </c>
      <c r="D264">
        <v>3</v>
      </c>
      <c r="E264">
        <f t="shared" si="4"/>
        <v>20</v>
      </c>
    </row>
    <row r="265" spans="2:5" x14ac:dyDescent="0.35">
      <c r="B265" t="s">
        <v>2</v>
      </c>
      <c r="C265">
        <v>58</v>
      </c>
      <c r="D265">
        <v>2</v>
      </c>
      <c r="E265">
        <f t="shared" si="4"/>
        <v>50</v>
      </c>
    </row>
    <row r="266" spans="2:5" x14ac:dyDescent="0.35">
      <c r="B266" t="s">
        <v>4</v>
      </c>
      <c r="C266">
        <v>28</v>
      </c>
      <c r="D266">
        <v>1</v>
      </c>
      <c r="E266">
        <f t="shared" si="4"/>
        <v>20</v>
      </c>
    </row>
    <row r="267" spans="2:5" x14ac:dyDescent="0.35">
      <c r="B267" t="s">
        <v>4</v>
      </c>
      <c r="C267">
        <v>33</v>
      </c>
      <c r="D267">
        <v>4</v>
      </c>
      <c r="E267">
        <f t="shared" si="4"/>
        <v>30</v>
      </c>
    </row>
    <row r="268" spans="2:5" x14ac:dyDescent="0.35">
      <c r="B268" t="s">
        <v>3</v>
      </c>
      <c r="C268">
        <v>63</v>
      </c>
      <c r="D268">
        <v>2</v>
      </c>
      <c r="E268">
        <f t="shared" si="4"/>
        <v>60</v>
      </c>
    </row>
    <row r="269" spans="2:5" x14ac:dyDescent="0.35">
      <c r="B269" t="s">
        <v>4</v>
      </c>
      <c r="C269">
        <v>31</v>
      </c>
      <c r="D269">
        <v>2</v>
      </c>
      <c r="E269">
        <f t="shared" si="4"/>
        <v>30</v>
      </c>
    </row>
    <row r="270" spans="2:5" x14ac:dyDescent="0.35">
      <c r="B270" t="s">
        <v>4</v>
      </c>
      <c r="C270">
        <v>21</v>
      </c>
      <c r="D270">
        <v>5</v>
      </c>
      <c r="E270">
        <f t="shared" si="4"/>
        <v>20</v>
      </c>
    </row>
    <row r="271" spans="2:5" x14ac:dyDescent="0.35">
      <c r="B271" t="s">
        <v>3</v>
      </c>
      <c r="C271">
        <v>69</v>
      </c>
      <c r="D271">
        <v>4</v>
      </c>
      <c r="E271">
        <f t="shared" si="4"/>
        <v>60</v>
      </c>
    </row>
    <row r="272" spans="2:5" x14ac:dyDescent="0.35">
      <c r="B272" t="s">
        <v>3</v>
      </c>
      <c r="C272">
        <v>67</v>
      </c>
      <c r="D272">
        <v>4</v>
      </c>
      <c r="E272">
        <f t="shared" si="4"/>
        <v>60</v>
      </c>
    </row>
    <row r="273" spans="2:5" x14ac:dyDescent="0.35">
      <c r="B273" t="s">
        <v>4</v>
      </c>
      <c r="C273">
        <v>24</v>
      </c>
      <c r="D273">
        <v>2</v>
      </c>
      <c r="E273">
        <f t="shared" si="4"/>
        <v>20</v>
      </c>
    </row>
    <row r="274" spans="2:5" x14ac:dyDescent="0.35">
      <c r="B274" t="s">
        <v>2</v>
      </c>
      <c r="C274">
        <v>29</v>
      </c>
      <c r="D274">
        <v>5</v>
      </c>
      <c r="E274">
        <f t="shared" si="4"/>
        <v>20</v>
      </c>
    </row>
    <row r="275" spans="2:5" x14ac:dyDescent="0.35">
      <c r="B275" t="s">
        <v>3</v>
      </c>
      <c r="C275">
        <v>57</v>
      </c>
      <c r="D275">
        <v>5</v>
      </c>
      <c r="E275">
        <f t="shared" si="4"/>
        <v>50</v>
      </c>
    </row>
    <row r="276" spans="2:5" x14ac:dyDescent="0.35">
      <c r="B276" t="s">
        <v>2</v>
      </c>
      <c r="C276">
        <v>36</v>
      </c>
      <c r="D276">
        <v>4</v>
      </c>
      <c r="E276">
        <f t="shared" si="4"/>
        <v>30</v>
      </c>
    </row>
    <row r="277" spans="2:5" x14ac:dyDescent="0.35">
      <c r="B277" t="s">
        <v>4</v>
      </c>
      <c r="C277">
        <v>57</v>
      </c>
      <c r="D277">
        <v>5</v>
      </c>
      <c r="E277">
        <f t="shared" si="4"/>
        <v>50</v>
      </c>
    </row>
    <row r="278" spans="2:5" x14ac:dyDescent="0.35">
      <c r="B278" t="s">
        <v>2</v>
      </c>
      <c r="C278">
        <v>35</v>
      </c>
      <c r="D278">
        <v>5</v>
      </c>
      <c r="E278">
        <f t="shared" si="4"/>
        <v>30</v>
      </c>
    </row>
    <row r="279" spans="2:5" x14ac:dyDescent="0.35">
      <c r="B279" t="s">
        <v>4</v>
      </c>
      <c r="C279">
        <v>68</v>
      </c>
      <c r="D279">
        <v>3</v>
      </c>
      <c r="E279">
        <f t="shared" si="4"/>
        <v>60</v>
      </c>
    </row>
    <row r="280" spans="2:5" x14ac:dyDescent="0.35">
      <c r="B280" t="s">
        <v>3</v>
      </c>
      <c r="C280">
        <v>38</v>
      </c>
      <c r="D280">
        <v>3</v>
      </c>
      <c r="E280">
        <f t="shared" si="4"/>
        <v>30</v>
      </c>
    </row>
    <row r="281" spans="2:5" x14ac:dyDescent="0.35">
      <c r="B281" t="s">
        <v>2</v>
      </c>
      <c r="C281">
        <v>28</v>
      </c>
      <c r="D281">
        <v>1</v>
      </c>
      <c r="E281">
        <f t="shared" si="4"/>
        <v>20</v>
      </c>
    </row>
    <row r="282" spans="2:5" x14ac:dyDescent="0.35">
      <c r="B282" t="s">
        <v>4</v>
      </c>
      <c r="C282">
        <v>59</v>
      </c>
      <c r="D282">
        <v>5</v>
      </c>
      <c r="E282">
        <f t="shared" si="4"/>
        <v>50</v>
      </c>
    </row>
    <row r="283" spans="2:5" x14ac:dyDescent="0.35">
      <c r="B283" t="s">
        <v>3</v>
      </c>
      <c r="C283">
        <v>20</v>
      </c>
      <c r="D283">
        <v>5</v>
      </c>
      <c r="E283">
        <f t="shared" si="4"/>
        <v>20</v>
      </c>
    </row>
    <row r="284" spans="2:5" x14ac:dyDescent="0.35">
      <c r="B284" t="s">
        <v>4</v>
      </c>
      <c r="C284">
        <v>24</v>
      </c>
      <c r="D284">
        <v>5</v>
      </c>
      <c r="E284">
        <f t="shared" si="4"/>
        <v>20</v>
      </c>
    </row>
    <row r="285" spans="2:5" x14ac:dyDescent="0.35">
      <c r="B285" t="s">
        <v>3</v>
      </c>
      <c r="C285">
        <v>57</v>
      </c>
      <c r="D285">
        <v>5</v>
      </c>
      <c r="E285">
        <f t="shared" si="4"/>
        <v>50</v>
      </c>
    </row>
    <row r="286" spans="2:5" x14ac:dyDescent="0.35">
      <c r="B286" t="s">
        <v>2</v>
      </c>
      <c r="C286">
        <v>29</v>
      </c>
      <c r="D286">
        <v>5</v>
      </c>
      <c r="E286">
        <f t="shared" si="4"/>
        <v>20</v>
      </c>
    </row>
    <row r="287" spans="2:5" x14ac:dyDescent="0.35">
      <c r="B287" t="s">
        <v>3</v>
      </c>
      <c r="C287">
        <v>22</v>
      </c>
      <c r="D287">
        <v>5</v>
      </c>
      <c r="E287">
        <f t="shared" si="4"/>
        <v>20</v>
      </c>
    </row>
    <row r="288" spans="2:5" x14ac:dyDescent="0.35">
      <c r="B288" t="s">
        <v>4</v>
      </c>
      <c r="C288">
        <v>42</v>
      </c>
      <c r="D288">
        <v>3</v>
      </c>
      <c r="E288">
        <f t="shared" si="4"/>
        <v>40</v>
      </c>
    </row>
    <row r="289" spans="2:5" x14ac:dyDescent="0.35">
      <c r="B289" t="s">
        <v>2</v>
      </c>
      <c r="C289">
        <v>40</v>
      </c>
      <c r="D289">
        <v>4</v>
      </c>
      <c r="E289">
        <f t="shared" si="4"/>
        <v>40</v>
      </c>
    </row>
    <row r="290" spans="2:5" x14ac:dyDescent="0.35">
      <c r="B290" t="s">
        <v>2</v>
      </c>
      <c r="C290">
        <v>56</v>
      </c>
      <c r="D290">
        <v>4</v>
      </c>
      <c r="E290">
        <f t="shared" si="4"/>
        <v>50</v>
      </c>
    </row>
    <row r="291" spans="2:5" x14ac:dyDescent="0.35">
      <c r="B291" t="s">
        <v>3</v>
      </c>
      <c r="C291">
        <v>78</v>
      </c>
      <c r="D291">
        <v>5</v>
      </c>
      <c r="E291">
        <f t="shared" si="4"/>
        <v>70</v>
      </c>
    </row>
    <row r="292" spans="2:5" x14ac:dyDescent="0.35">
      <c r="B292" t="s">
        <v>4</v>
      </c>
      <c r="C292">
        <v>80</v>
      </c>
      <c r="D292">
        <v>4</v>
      </c>
      <c r="E292">
        <f t="shared" si="4"/>
        <v>80</v>
      </c>
    </row>
    <row r="293" spans="2:5" x14ac:dyDescent="0.35">
      <c r="B293" t="s">
        <v>4</v>
      </c>
      <c r="C293">
        <v>30</v>
      </c>
      <c r="D293">
        <v>5</v>
      </c>
      <c r="E293">
        <f t="shared" si="4"/>
        <v>30</v>
      </c>
    </row>
    <row r="294" spans="2:5" x14ac:dyDescent="0.35">
      <c r="B294" t="s">
        <v>4</v>
      </c>
      <c r="C294">
        <v>27</v>
      </c>
      <c r="D294">
        <v>5</v>
      </c>
      <c r="E294">
        <f t="shared" si="4"/>
        <v>20</v>
      </c>
    </row>
    <row r="295" spans="2:5" x14ac:dyDescent="0.35">
      <c r="B295" t="s">
        <v>3</v>
      </c>
      <c r="C295">
        <v>61</v>
      </c>
      <c r="D295">
        <v>4</v>
      </c>
      <c r="E295">
        <f t="shared" si="4"/>
        <v>60</v>
      </c>
    </row>
    <row r="296" spans="2:5" x14ac:dyDescent="0.35">
      <c r="B296" t="s">
        <v>4</v>
      </c>
      <c r="C296">
        <v>37</v>
      </c>
      <c r="D296">
        <v>5</v>
      </c>
      <c r="E296">
        <f t="shared" si="4"/>
        <v>30</v>
      </c>
    </row>
    <row r="297" spans="2:5" x14ac:dyDescent="0.35">
      <c r="B297" t="s">
        <v>3</v>
      </c>
      <c r="C297">
        <v>78</v>
      </c>
      <c r="D297">
        <v>4</v>
      </c>
      <c r="E297">
        <f t="shared" si="4"/>
        <v>70</v>
      </c>
    </row>
    <row r="298" spans="2:5" x14ac:dyDescent="0.35">
      <c r="B298" t="s">
        <v>2</v>
      </c>
      <c r="C298">
        <v>21</v>
      </c>
      <c r="D298">
        <v>3</v>
      </c>
      <c r="E298">
        <f t="shared" si="4"/>
        <v>20</v>
      </c>
    </row>
    <row r="299" spans="2:5" x14ac:dyDescent="0.35">
      <c r="B299" t="s">
        <v>4</v>
      </c>
      <c r="C299">
        <v>62</v>
      </c>
      <c r="D299">
        <v>4</v>
      </c>
      <c r="E299">
        <f t="shared" si="4"/>
        <v>60</v>
      </c>
    </row>
    <row r="300" spans="2:5" x14ac:dyDescent="0.35">
      <c r="B300" t="s">
        <v>4</v>
      </c>
      <c r="C300">
        <v>35</v>
      </c>
      <c r="D300">
        <v>5</v>
      </c>
      <c r="E300">
        <f t="shared" si="4"/>
        <v>30</v>
      </c>
    </row>
    <row r="301" spans="2:5" x14ac:dyDescent="0.35">
      <c r="B301" t="s">
        <v>3</v>
      </c>
      <c r="C301">
        <v>77</v>
      </c>
      <c r="D301">
        <v>5</v>
      </c>
      <c r="E301">
        <f t="shared" si="4"/>
        <v>70</v>
      </c>
    </row>
    <row r="302" spans="2:5" x14ac:dyDescent="0.35">
      <c r="B302" t="s">
        <v>4</v>
      </c>
      <c r="C302">
        <v>46</v>
      </c>
      <c r="D302">
        <v>5</v>
      </c>
      <c r="E302">
        <f t="shared" si="4"/>
        <v>40</v>
      </c>
    </row>
    <row r="303" spans="2:5" x14ac:dyDescent="0.35">
      <c r="B303" t="s">
        <v>3</v>
      </c>
      <c r="C303">
        <v>87</v>
      </c>
      <c r="D303">
        <v>5</v>
      </c>
      <c r="E303">
        <f t="shared" si="4"/>
        <v>80</v>
      </c>
    </row>
    <row r="304" spans="2:5" x14ac:dyDescent="0.35">
      <c r="B304" t="s">
        <v>3</v>
      </c>
      <c r="C304">
        <v>41</v>
      </c>
      <c r="D304">
        <v>4</v>
      </c>
      <c r="E304">
        <f t="shared" si="4"/>
        <v>40</v>
      </c>
    </row>
    <row r="305" spans="2:5" x14ac:dyDescent="0.35">
      <c r="B305" t="s">
        <v>2</v>
      </c>
      <c r="C305">
        <v>75</v>
      </c>
      <c r="D305">
        <v>3</v>
      </c>
      <c r="E305">
        <f t="shared" si="4"/>
        <v>70</v>
      </c>
    </row>
    <row r="306" spans="2:5" x14ac:dyDescent="0.35">
      <c r="B306" t="s">
        <v>2</v>
      </c>
      <c r="C306">
        <v>45</v>
      </c>
      <c r="D306">
        <v>5</v>
      </c>
      <c r="E306">
        <f t="shared" si="4"/>
        <v>40</v>
      </c>
    </row>
    <row r="307" spans="2:5" x14ac:dyDescent="0.35">
      <c r="B307" t="s">
        <v>4</v>
      </c>
      <c r="C307">
        <v>72</v>
      </c>
      <c r="D307">
        <v>4</v>
      </c>
      <c r="E307">
        <f t="shared" si="4"/>
        <v>70</v>
      </c>
    </row>
    <row r="308" spans="2:5" x14ac:dyDescent="0.35">
      <c r="B308" t="s">
        <v>3</v>
      </c>
      <c r="C308">
        <v>43</v>
      </c>
      <c r="D308">
        <v>3</v>
      </c>
      <c r="E308">
        <f t="shared" si="4"/>
        <v>40</v>
      </c>
    </row>
    <row r="309" spans="2:5" x14ac:dyDescent="0.35">
      <c r="B309" t="s">
        <v>2</v>
      </c>
      <c r="C309">
        <v>82</v>
      </c>
      <c r="D309">
        <v>2</v>
      </c>
      <c r="E309">
        <f t="shared" si="4"/>
        <v>80</v>
      </c>
    </row>
    <row r="310" spans="2:5" x14ac:dyDescent="0.35">
      <c r="B310" t="s">
        <v>4</v>
      </c>
      <c r="C310">
        <v>48</v>
      </c>
      <c r="D310">
        <v>4</v>
      </c>
      <c r="E310">
        <f t="shared" si="4"/>
        <v>40</v>
      </c>
    </row>
    <row r="311" spans="2:5" x14ac:dyDescent="0.35">
      <c r="B311" t="s">
        <v>3</v>
      </c>
      <c r="C311">
        <v>81</v>
      </c>
      <c r="D311">
        <v>1</v>
      </c>
      <c r="E311">
        <f t="shared" si="4"/>
        <v>80</v>
      </c>
    </row>
    <row r="312" spans="2:5" x14ac:dyDescent="0.35">
      <c r="B312" t="s">
        <v>3</v>
      </c>
      <c r="C312">
        <v>35</v>
      </c>
      <c r="D312">
        <v>3</v>
      </c>
      <c r="E312">
        <f t="shared" si="4"/>
        <v>30</v>
      </c>
    </row>
    <row r="313" spans="2:5" x14ac:dyDescent="0.35">
      <c r="B313" t="s">
        <v>2</v>
      </c>
      <c r="C313">
        <v>78</v>
      </c>
      <c r="D313">
        <v>2</v>
      </c>
      <c r="E313">
        <f t="shared" si="4"/>
        <v>70</v>
      </c>
    </row>
    <row r="314" spans="2:5" x14ac:dyDescent="0.35">
      <c r="B314" t="s">
        <v>4</v>
      </c>
      <c r="C314">
        <v>31</v>
      </c>
      <c r="D314">
        <v>2</v>
      </c>
      <c r="E314">
        <f t="shared" si="4"/>
        <v>30</v>
      </c>
    </row>
    <row r="315" spans="2:5" x14ac:dyDescent="0.35">
      <c r="B315" t="s">
        <v>3</v>
      </c>
      <c r="C315">
        <v>68</v>
      </c>
      <c r="D315">
        <v>4</v>
      </c>
      <c r="E315">
        <f t="shared" si="4"/>
        <v>60</v>
      </c>
    </row>
    <row r="316" spans="2:5" x14ac:dyDescent="0.35">
      <c r="B316" t="s">
        <v>3</v>
      </c>
      <c r="C316">
        <v>42</v>
      </c>
      <c r="D316">
        <v>2</v>
      </c>
      <c r="E316">
        <f t="shared" si="4"/>
        <v>40</v>
      </c>
    </row>
    <row r="317" spans="2:5" x14ac:dyDescent="0.35">
      <c r="B317" t="s">
        <v>2</v>
      </c>
      <c r="C317">
        <v>79</v>
      </c>
      <c r="D317">
        <v>5</v>
      </c>
      <c r="E317">
        <f t="shared" si="4"/>
        <v>70</v>
      </c>
    </row>
    <row r="318" spans="2:5" x14ac:dyDescent="0.35">
      <c r="B318" t="s">
        <v>2</v>
      </c>
      <c r="C318">
        <v>42</v>
      </c>
      <c r="D318">
        <v>5</v>
      </c>
      <c r="E318">
        <f t="shared" si="4"/>
        <v>40</v>
      </c>
    </row>
    <row r="319" spans="2:5" x14ac:dyDescent="0.35">
      <c r="B319" t="s">
        <v>4</v>
      </c>
      <c r="C319">
        <v>88</v>
      </c>
      <c r="D319">
        <v>5</v>
      </c>
      <c r="E319">
        <f t="shared" si="4"/>
        <v>80</v>
      </c>
    </row>
    <row r="320" spans="2:5" x14ac:dyDescent="0.35">
      <c r="B320" t="s">
        <v>2</v>
      </c>
      <c r="C320">
        <v>39</v>
      </c>
      <c r="D320">
        <v>5</v>
      </c>
      <c r="E320">
        <f t="shared" si="4"/>
        <v>30</v>
      </c>
    </row>
    <row r="321" spans="2:5" x14ac:dyDescent="0.35">
      <c r="B321" t="s">
        <v>4</v>
      </c>
      <c r="C321">
        <v>77</v>
      </c>
      <c r="D321">
        <v>4</v>
      </c>
      <c r="E321">
        <f t="shared" si="4"/>
        <v>70</v>
      </c>
    </row>
    <row r="322" spans="2:5" x14ac:dyDescent="0.35">
      <c r="B322" t="s">
        <v>2</v>
      </c>
      <c r="C322">
        <v>47</v>
      </c>
      <c r="D322">
        <v>5</v>
      </c>
      <c r="E322">
        <f t="shared" si="4"/>
        <v>40</v>
      </c>
    </row>
    <row r="323" spans="2:5" x14ac:dyDescent="0.35">
      <c r="B323" t="s">
        <v>4</v>
      </c>
      <c r="C323">
        <v>87</v>
      </c>
      <c r="D323">
        <v>2</v>
      </c>
      <c r="E323">
        <f t="shared" si="4"/>
        <v>80</v>
      </c>
    </row>
    <row r="324" spans="2:5" x14ac:dyDescent="0.35">
      <c r="B324" t="s">
        <v>2</v>
      </c>
      <c r="C324">
        <v>38</v>
      </c>
      <c r="D324">
        <v>4</v>
      </c>
      <c r="E324">
        <f t="shared" si="4"/>
        <v>30</v>
      </c>
    </row>
    <row r="325" spans="2:5" x14ac:dyDescent="0.35">
      <c r="B325" t="s">
        <v>4</v>
      </c>
      <c r="C325">
        <v>79</v>
      </c>
      <c r="D325">
        <v>5</v>
      </c>
      <c r="E325">
        <f t="shared" ref="E325:E388" si="5">TRUNC(C325,-1)</f>
        <v>70</v>
      </c>
    </row>
    <row r="326" spans="2:5" x14ac:dyDescent="0.35">
      <c r="B326" t="s">
        <v>3</v>
      </c>
      <c r="C326">
        <v>45</v>
      </c>
      <c r="D326">
        <v>5</v>
      </c>
      <c r="E326">
        <f t="shared" si="5"/>
        <v>40</v>
      </c>
    </row>
    <row r="327" spans="2:5" x14ac:dyDescent="0.35">
      <c r="B327" t="s">
        <v>2</v>
      </c>
      <c r="C327">
        <v>85</v>
      </c>
      <c r="D327">
        <v>4</v>
      </c>
      <c r="E327">
        <f t="shared" si="5"/>
        <v>80</v>
      </c>
    </row>
    <row r="328" spans="2:5" x14ac:dyDescent="0.35">
      <c r="B328" t="s">
        <v>4</v>
      </c>
      <c r="C328">
        <v>41</v>
      </c>
      <c r="D328">
        <v>5</v>
      </c>
      <c r="E328">
        <f t="shared" si="5"/>
        <v>40</v>
      </c>
    </row>
    <row r="329" spans="2:5" x14ac:dyDescent="0.35">
      <c r="B329" t="s">
        <v>3</v>
      </c>
      <c r="C329">
        <v>81</v>
      </c>
      <c r="D329">
        <v>1</v>
      </c>
      <c r="E329">
        <f t="shared" si="5"/>
        <v>80</v>
      </c>
    </row>
    <row r="330" spans="2:5" x14ac:dyDescent="0.35">
      <c r="B330" t="s">
        <v>4</v>
      </c>
      <c r="C330">
        <v>45</v>
      </c>
      <c r="D330">
        <v>1</v>
      </c>
      <c r="E330">
        <f t="shared" si="5"/>
        <v>40</v>
      </c>
    </row>
    <row r="331" spans="2:5" x14ac:dyDescent="0.35">
      <c r="B331" t="s">
        <v>3</v>
      </c>
      <c r="C331">
        <v>80</v>
      </c>
      <c r="D331">
        <v>5</v>
      </c>
      <c r="E331">
        <f t="shared" si="5"/>
        <v>80</v>
      </c>
    </row>
    <row r="332" spans="2:5" x14ac:dyDescent="0.35">
      <c r="B332" t="s">
        <v>4</v>
      </c>
      <c r="C332">
        <v>49</v>
      </c>
      <c r="D332">
        <v>5</v>
      </c>
      <c r="E332">
        <f t="shared" si="5"/>
        <v>40</v>
      </c>
    </row>
    <row r="333" spans="2:5" x14ac:dyDescent="0.35">
      <c r="B333" t="s">
        <v>3</v>
      </c>
      <c r="C333">
        <v>89</v>
      </c>
      <c r="D333">
        <v>4</v>
      </c>
      <c r="E333">
        <f t="shared" si="5"/>
        <v>80</v>
      </c>
    </row>
    <row r="334" spans="2:5" x14ac:dyDescent="0.35">
      <c r="B334" t="s">
        <v>3</v>
      </c>
      <c r="C334">
        <v>49</v>
      </c>
      <c r="D334">
        <v>1</v>
      </c>
      <c r="E334">
        <f t="shared" si="5"/>
        <v>40</v>
      </c>
    </row>
    <row r="335" spans="2:5" x14ac:dyDescent="0.35">
      <c r="B335" t="s">
        <v>2</v>
      </c>
      <c r="C335">
        <v>43</v>
      </c>
      <c r="D335">
        <v>4</v>
      </c>
      <c r="E335">
        <f t="shared" si="5"/>
        <v>40</v>
      </c>
    </row>
    <row r="336" spans="2:5" x14ac:dyDescent="0.35">
      <c r="B336" t="s">
        <v>2</v>
      </c>
      <c r="C336">
        <v>88</v>
      </c>
      <c r="D336">
        <v>5</v>
      </c>
      <c r="E336">
        <f t="shared" si="5"/>
        <v>80</v>
      </c>
    </row>
    <row r="337" spans="2:5" x14ac:dyDescent="0.35">
      <c r="B337" t="s">
        <v>4</v>
      </c>
      <c r="C337">
        <v>89</v>
      </c>
      <c r="D337">
        <v>3</v>
      </c>
      <c r="E337">
        <f t="shared" si="5"/>
        <v>80</v>
      </c>
    </row>
    <row r="338" spans="2:5" x14ac:dyDescent="0.35">
      <c r="B338" t="s">
        <v>2</v>
      </c>
      <c r="C338">
        <v>38</v>
      </c>
      <c r="D338">
        <v>4</v>
      </c>
      <c r="E338">
        <f t="shared" si="5"/>
        <v>30</v>
      </c>
    </row>
    <row r="339" spans="2:5" x14ac:dyDescent="0.35">
      <c r="B339" t="s">
        <v>4</v>
      </c>
      <c r="C339">
        <v>79</v>
      </c>
      <c r="D339">
        <v>3</v>
      </c>
      <c r="E339">
        <f t="shared" si="5"/>
        <v>70</v>
      </c>
    </row>
    <row r="340" spans="2:5" x14ac:dyDescent="0.35">
      <c r="B340" t="s">
        <v>4</v>
      </c>
      <c r="C340">
        <v>39</v>
      </c>
      <c r="D340">
        <v>4</v>
      </c>
      <c r="E340">
        <f t="shared" si="5"/>
        <v>30</v>
      </c>
    </row>
    <row r="341" spans="2:5" x14ac:dyDescent="0.35">
      <c r="B341" t="s">
        <v>3</v>
      </c>
      <c r="C341">
        <v>72</v>
      </c>
      <c r="D341">
        <v>3</v>
      </c>
      <c r="E341">
        <f t="shared" si="5"/>
        <v>70</v>
      </c>
    </row>
    <row r="342" spans="2:5" x14ac:dyDescent="0.35">
      <c r="B342" t="s">
        <v>2</v>
      </c>
      <c r="C342">
        <v>24</v>
      </c>
      <c r="D342">
        <v>5</v>
      </c>
      <c r="E342">
        <f t="shared" si="5"/>
        <v>20</v>
      </c>
    </row>
    <row r="343" spans="2:5" x14ac:dyDescent="0.35">
      <c r="B343" t="s">
        <v>4</v>
      </c>
      <c r="C343">
        <v>60</v>
      </c>
      <c r="D343">
        <v>4</v>
      </c>
      <c r="E343">
        <f t="shared" si="5"/>
        <v>60</v>
      </c>
    </row>
    <row r="344" spans="2:5" x14ac:dyDescent="0.35">
      <c r="B344" t="s">
        <v>2</v>
      </c>
      <c r="C344">
        <v>32</v>
      </c>
      <c r="D344">
        <v>2</v>
      </c>
      <c r="E344">
        <f t="shared" si="5"/>
        <v>30</v>
      </c>
    </row>
    <row r="345" spans="2:5" x14ac:dyDescent="0.35">
      <c r="B345" t="s">
        <v>4</v>
      </c>
      <c r="C345">
        <v>68</v>
      </c>
      <c r="D345">
        <v>1</v>
      </c>
      <c r="E345">
        <f t="shared" si="5"/>
        <v>60</v>
      </c>
    </row>
    <row r="346" spans="2:5" x14ac:dyDescent="0.35">
      <c r="B346" t="s">
        <v>3</v>
      </c>
      <c r="C346">
        <v>32</v>
      </c>
      <c r="D346">
        <v>3</v>
      </c>
      <c r="E346">
        <f t="shared" si="5"/>
        <v>30</v>
      </c>
    </row>
    <row r="347" spans="2:5" x14ac:dyDescent="0.35">
      <c r="B347" t="s">
        <v>2</v>
      </c>
      <c r="C347">
        <v>67</v>
      </c>
      <c r="D347">
        <v>2</v>
      </c>
      <c r="E347">
        <f t="shared" si="5"/>
        <v>60</v>
      </c>
    </row>
    <row r="348" spans="2:5" x14ac:dyDescent="0.35">
      <c r="B348" t="s">
        <v>2</v>
      </c>
      <c r="C348">
        <v>18</v>
      </c>
      <c r="D348">
        <v>4</v>
      </c>
      <c r="E348">
        <f t="shared" si="5"/>
        <v>10</v>
      </c>
    </row>
    <row r="349" spans="2:5" x14ac:dyDescent="0.35">
      <c r="B349" t="s">
        <v>4</v>
      </c>
      <c r="C349">
        <v>59</v>
      </c>
      <c r="D349">
        <v>4</v>
      </c>
      <c r="E349">
        <f t="shared" si="5"/>
        <v>50</v>
      </c>
    </row>
    <row r="350" spans="2:5" x14ac:dyDescent="0.35">
      <c r="B350" t="s">
        <v>3</v>
      </c>
      <c r="C350">
        <v>87</v>
      </c>
      <c r="D350">
        <v>4</v>
      </c>
      <c r="E350">
        <f t="shared" si="5"/>
        <v>80</v>
      </c>
    </row>
    <row r="351" spans="2:5" x14ac:dyDescent="0.35">
      <c r="B351" t="s">
        <v>2</v>
      </c>
      <c r="C351">
        <v>32</v>
      </c>
      <c r="D351">
        <v>5</v>
      </c>
      <c r="E351">
        <f t="shared" si="5"/>
        <v>30</v>
      </c>
    </row>
    <row r="352" spans="2:5" x14ac:dyDescent="0.35">
      <c r="B352" t="s">
        <v>4</v>
      </c>
      <c r="C352">
        <v>61</v>
      </c>
      <c r="D352">
        <v>1</v>
      </c>
      <c r="E352">
        <f t="shared" si="5"/>
        <v>60</v>
      </c>
    </row>
    <row r="353" spans="2:5" x14ac:dyDescent="0.35">
      <c r="B353" t="s">
        <v>3</v>
      </c>
      <c r="C353">
        <v>20</v>
      </c>
      <c r="D353">
        <v>1</v>
      </c>
      <c r="E353">
        <f t="shared" si="5"/>
        <v>20</v>
      </c>
    </row>
    <row r="354" spans="2:5" x14ac:dyDescent="0.35">
      <c r="B354" t="s">
        <v>2</v>
      </c>
      <c r="C354">
        <v>65</v>
      </c>
      <c r="D354">
        <v>5</v>
      </c>
      <c r="E354">
        <f t="shared" si="5"/>
        <v>60</v>
      </c>
    </row>
    <row r="355" spans="2:5" x14ac:dyDescent="0.35">
      <c r="B355" t="s">
        <v>4</v>
      </c>
      <c r="C355">
        <v>36</v>
      </c>
      <c r="D355">
        <v>5</v>
      </c>
      <c r="E355">
        <f t="shared" si="5"/>
        <v>30</v>
      </c>
    </row>
    <row r="356" spans="2:5" x14ac:dyDescent="0.35">
      <c r="B356" t="s">
        <v>3</v>
      </c>
      <c r="C356">
        <v>61</v>
      </c>
      <c r="D356">
        <v>4</v>
      </c>
      <c r="E356">
        <f t="shared" si="5"/>
        <v>60</v>
      </c>
    </row>
    <row r="357" spans="2:5" x14ac:dyDescent="0.35">
      <c r="B357" t="s">
        <v>3</v>
      </c>
      <c r="C357">
        <v>29</v>
      </c>
      <c r="D357">
        <v>4</v>
      </c>
      <c r="E357">
        <f t="shared" si="5"/>
        <v>20</v>
      </c>
    </row>
    <row r="358" spans="2:5" x14ac:dyDescent="0.35">
      <c r="B358" t="s">
        <v>2</v>
      </c>
      <c r="C358">
        <v>60</v>
      </c>
      <c r="D358">
        <v>3</v>
      </c>
      <c r="E358">
        <f t="shared" si="5"/>
        <v>60</v>
      </c>
    </row>
    <row r="359" spans="2:5" x14ac:dyDescent="0.35">
      <c r="B359" t="s">
        <v>4</v>
      </c>
      <c r="C359">
        <v>47</v>
      </c>
      <c r="D359">
        <v>1</v>
      </c>
      <c r="E359">
        <f t="shared" si="5"/>
        <v>40</v>
      </c>
    </row>
    <row r="360" spans="2:5" x14ac:dyDescent="0.35">
      <c r="B360" t="s">
        <v>3</v>
      </c>
      <c r="C360">
        <v>76</v>
      </c>
      <c r="D360">
        <v>5</v>
      </c>
      <c r="E360">
        <f t="shared" si="5"/>
        <v>70</v>
      </c>
    </row>
    <row r="361" spans="2:5" x14ac:dyDescent="0.35">
      <c r="B361" t="s">
        <v>3</v>
      </c>
      <c r="C361">
        <v>48</v>
      </c>
      <c r="D361">
        <v>2</v>
      </c>
      <c r="E361">
        <f t="shared" si="5"/>
        <v>40</v>
      </c>
    </row>
    <row r="362" spans="2:5" x14ac:dyDescent="0.35">
      <c r="B362" t="s">
        <v>2</v>
      </c>
      <c r="C362">
        <v>80</v>
      </c>
      <c r="D362">
        <v>1</v>
      </c>
      <c r="E362">
        <f t="shared" si="5"/>
        <v>80</v>
      </c>
    </row>
    <row r="363" spans="2:5" x14ac:dyDescent="0.35">
      <c r="B363" t="s">
        <v>2</v>
      </c>
      <c r="C363">
        <v>22</v>
      </c>
      <c r="D363">
        <v>4</v>
      </c>
      <c r="E363">
        <f t="shared" si="5"/>
        <v>20</v>
      </c>
    </row>
    <row r="364" spans="2:5" x14ac:dyDescent="0.35">
      <c r="B364" t="s">
        <v>4</v>
      </c>
      <c r="C364">
        <v>51</v>
      </c>
      <c r="D364">
        <v>3</v>
      </c>
      <c r="E364">
        <f t="shared" si="5"/>
        <v>50</v>
      </c>
    </row>
    <row r="365" spans="2:5" x14ac:dyDescent="0.35">
      <c r="B365" t="s">
        <v>3</v>
      </c>
      <c r="C365">
        <v>16</v>
      </c>
      <c r="D365">
        <v>2</v>
      </c>
      <c r="E365">
        <f t="shared" si="5"/>
        <v>10</v>
      </c>
    </row>
    <row r="366" spans="2:5" x14ac:dyDescent="0.35">
      <c r="B366" t="s">
        <v>2</v>
      </c>
      <c r="C366">
        <v>31</v>
      </c>
      <c r="D366">
        <v>5</v>
      </c>
      <c r="E366">
        <f t="shared" si="5"/>
        <v>30</v>
      </c>
    </row>
    <row r="367" spans="2:5" x14ac:dyDescent="0.35">
      <c r="B367" t="s">
        <v>4</v>
      </c>
      <c r="C367">
        <v>65</v>
      </c>
      <c r="D367">
        <v>5</v>
      </c>
      <c r="E367">
        <f t="shared" si="5"/>
        <v>60</v>
      </c>
    </row>
    <row r="368" spans="2:5" x14ac:dyDescent="0.35">
      <c r="B368" t="s">
        <v>2</v>
      </c>
      <c r="C368">
        <v>37</v>
      </c>
      <c r="D368">
        <v>5</v>
      </c>
      <c r="E368">
        <f t="shared" si="5"/>
        <v>30</v>
      </c>
    </row>
    <row r="369" spans="2:5" x14ac:dyDescent="0.35">
      <c r="B369" t="s">
        <v>4</v>
      </c>
      <c r="C369">
        <v>60</v>
      </c>
      <c r="D369">
        <v>2</v>
      </c>
      <c r="E369">
        <f t="shared" si="5"/>
        <v>60</v>
      </c>
    </row>
    <row r="370" spans="2:5" x14ac:dyDescent="0.35">
      <c r="B370" t="s">
        <v>2</v>
      </c>
      <c r="C370">
        <v>36</v>
      </c>
      <c r="D370">
        <v>4</v>
      </c>
      <c r="E370">
        <f t="shared" si="5"/>
        <v>30</v>
      </c>
    </row>
    <row r="371" spans="2:5" x14ac:dyDescent="0.35">
      <c r="B371" t="s">
        <v>4</v>
      </c>
      <c r="C371">
        <v>68</v>
      </c>
      <c r="D371">
        <v>3</v>
      </c>
      <c r="E371">
        <f t="shared" si="5"/>
        <v>60</v>
      </c>
    </row>
    <row r="372" spans="2:5" x14ac:dyDescent="0.35">
      <c r="B372" t="s">
        <v>4</v>
      </c>
      <c r="C372">
        <v>41</v>
      </c>
      <c r="D372">
        <v>4</v>
      </c>
      <c r="E372">
        <f t="shared" si="5"/>
        <v>40</v>
      </c>
    </row>
    <row r="373" spans="2:5" x14ac:dyDescent="0.35">
      <c r="B373" t="s">
        <v>3</v>
      </c>
      <c r="C373">
        <v>73</v>
      </c>
      <c r="D373">
        <v>3</v>
      </c>
      <c r="E373">
        <f t="shared" si="5"/>
        <v>70</v>
      </c>
    </row>
    <row r="374" spans="2:5" x14ac:dyDescent="0.35">
      <c r="B374" t="s">
        <v>2</v>
      </c>
      <c r="C374">
        <v>34</v>
      </c>
      <c r="D374">
        <v>4</v>
      </c>
      <c r="E374">
        <f t="shared" si="5"/>
        <v>30</v>
      </c>
    </row>
    <row r="375" spans="2:5" x14ac:dyDescent="0.35">
      <c r="B375" t="s">
        <v>4</v>
      </c>
      <c r="C375">
        <v>71</v>
      </c>
      <c r="D375">
        <v>3</v>
      </c>
      <c r="E375">
        <f t="shared" si="5"/>
        <v>70</v>
      </c>
    </row>
    <row r="376" spans="2:5" x14ac:dyDescent="0.35">
      <c r="B376" t="s">
        <v>3</v>
      </c>
      <c r="C376">
        <v>35</v>
      </c>
      <c r="D376">
        <v>2</v>
      </c>
      <c r="E376">
        <f t="shared" si="5"/>
        <v>30</v>
      </c>
    </row>
    <row r="377" spans="2:5" x14ac:dyDescent="0.35">
      <c r="B377" t="s">
        <v>2</v>
      </c>
      <c r="C377">
        <v>67</v>
      </c>
      <c r="D377">
        <v>1</v>
      </c>
      <c r="E377">
        <f t="shared" si="5"/>
        <v>60</v>
      </c>
    </row>
    <row r="378" spans="2:5" x14ac:dyDescent="0.35">
      <c r="B378" t="s">
        <v>3</v>
      </c>
      <c r="C378">
        <v>37</v>
      </c>
      <c r="D378">
        <v>3</v>
      </c>
      <c r="E378">
        <f t="shared" si="5"/>
        <v>30</v>
      </c>
    </row>
    <row r="379" spans="2:5" x14ac:dyDescent="0.35">
      <c r="B379" t="s">
        <v>2</v>
      </c>
      <c r="C379">
        <v>72</v>
      </c>
      <c r="D379">
        <v>5</v>
      </c>
      <c r="E379">
        <f t="shared" si="5"/>
        <v>70</v>
      </c>
    </row>
    <row r="380" spans="2:5" x14ac:dyDescent="0.35">
      <c r="B380" t="s">
        <v>3</v>
      </c>
      <c r="C380">
        <v>47</v>
      </c>
      <c r="D380">
        <v>5</v>
      </c>
      <c r="E380">
        <f t="shared" si="5"/>
        <v>40</v>
      </c>
    </row>
    <row r="381" spans="2:5" x14ac:dyDescent="0.35">
      <c r="B381" t="s">
        <v>2</v>
      </c>
      <c r="C381">
        <v>71</v>
      </c>
      <c r="D381">
        <v>5</v>
      </c>
      <c r="E381">
        <f t="shared" si="5"/>
        <v>70</v>
      </c>
    </row>
    <row r="382" spans="2:5" x14ac:dyDescent="0.35">
      <c r="B382" t="s">
        <v>4</v>
      </c>
      <c r="C382">
        <v>34</v>
      </c>
      <c r="D382">
        <v>5</v>
      </c>
      <c r="E382">
        <f t="shared" si="5"/>
        <v>30</v>
      </c>
    </row>
    <row r="383" spans="2:5" x14ac:dyDescent="0.35">
      <c r="B383" t="s">
        <v>3</v>
      </c>
      <c r="C383">
        <v>71</v>
      </c>
      <c r="D383">
        <v>5</v>
      </c>
      <c r="E383">
        <f t="shared" si="5"/>
        <v>70</v>
      </c>
    </row>
    <row r="384" spans="2:5" x14ac:dyDescent="0.35">
      <c r="B384" t="s">
        <v>2</v>
      </c>
      <c r="C384">
        <v>37</v>
      </c>
      <c r="D384">
        <v>5</v>
      </c>
      <c r="E384">
        <f t="shared" si="5"/>
        <v>30</v>
      </c>
    </row>
    <row r="385" spans="2:5" x14ac:dyDescent="0.35">
      <c r="B385" t="s">
        <v>4</v>
      </c>
      <c r="C385">
        <v>75</v>
      </c>
      <c r="D385">
        <v>1</v>
      </c>
      <c r="E385">
        <f t="shared" si="5"/>
        <v>70</v>
      </c>
    </row>
    <row r="386" spans="2:5" x14ac:dyDescent="0.35">
      <c r="B386" t="s">
        <v>3</v>
      </c>
      <c r="C386">
        <v>21</v>
      </c>
      <c r="D386">
        <v>5</v>
      </c>
      <c r="E386">
        <f t="shared" si="5"/>
        <v>20</v>
      </c>
    </row>
    <row r="387" spans="2:5" x14ac:dyDescent="0.35">
      <c r="B387" t="s">
        <v>2</v>
      </c>
      <c r="C387">
        <v>68</v>
      </c>
      <c r="D387">
        <v>4</v>
      </c>
      <c r="E387">
        <f t="shared" si="5"/>
        <v>60</v>
      </c>
    </row>
    <row r="388" spans="2:5" x14ac:dyDescent="0.35">
      <c r="B388" t="s">
        <v>2</v>
      </c>
      <c r="C388">
        <v>22</v>
      </c>
      <c r="D388">
        <v>4</v>
      </c>
      <c r="E388">
        <f t="shared" si="5"/>
        <v>20</v>
      </c>
    </row>
    <row r="389" spans="2:5" x14ac:dyDescent="0.35">
      <c r="B389" t="s">
        <v>4</v>
      </c>
      <c r="C389">
        <v>61</v>
      </c>
      <c r="D389">
        <v>4</v>
      </c>
      <c r="E389">
        <f t="shared" ref="E389:E452" si="6">TRUNC(C389,-1)</f>
        <v>60</v>
      </c>
    </row>
    <row r="390" spans="2:5" x14ac:dyDescent="0.35">
      <c r="B390" t="s">
        <v>3</v>
      </c>
      <c r="C390">
        <v>48</v>
      </c>
      <c r="D390">
        <v>5</v>
      </c>
      <c r="E390">
        <f t="shared" si="6"/>
        <v>40</v>
      </c>
    </row>
    <row r="391" spans="2:5" x14ac:dyDescent="0.35">
      <c r="B391" t="s">
        <v>2</v>
      </c>
      <c r="C391">
        <v>40</v>
      </c>
      <c r="D391">
        <v>2</v>
      </c>
      <c r="E391">
        <f t="shared" si="6"/>
        <v>40</v>
      </c>
    </row>
    <row r="392" spans="2:5" x14ac:dyDescent="0.35">
      <c r="B392" t="s">
        <v>2</v>
      </c>
      <c r="C392">
        <v>81</v>
      </c>
      <c r="D392">
        <v>5</v>
      </c>
      <c r="E392">
        <f t="shared" si="6"/>
        <v>80</v>
      </c>
    </row>
    <row r="393" spans="2:5" x14ac:dyDescent="0.35">
      <c r="B393" t="s">
        <v>4</v>
      </c>
      <c r="C393">
        <v>70</v>
      </c>
      <c r="D393">
        <v>1</v>
      </c>
      <c r="E393">
        <f t="shared" si="6"/>
        <v>70</v>
      </c>
    </row>
    <row r="394" spans="2:5" x14ac:dyDescent="0.35">
      <c r="B394" t="s">
        <v>4</v>
      </c>
      <c r="C394">
        <v>42</v>
      </c>
      <c r="D394">
        <v>4</v>
      </c>
      <c r="E394">
        <f t="shared" si="6"/>
        <v>40</v>
      </c>
    </row>
    <row r="395" spans="2:5" x14ac:dyDescent="0.35">
      <c r="B395" t="s">
        <v>3</v>
      </c>
      <c r="C395">
        <v>82</v>
      </c>
      <c r="D395">
        <v>4</v>
      </c>
      <c r="E395">
        <f t="shared" si="6"/>
        <v>80</v>
      </c>
    </row>
    <row r="396" spans="2:5" x14ac:dyDescent="0.35">
      <c r="B396" t="s">
        <v>2</v>
      </c>
      <c r="C396">
        <v>41</v>
      </c>
      <c r="D396">
        <v>5</v>
      </c>
      <c r="E396">
        <f t="shared" si="6"/>
        <v>40</v>
      </c>
    </row>
    <row r="397" spans="2:5" x14ac:dyDescent="0.35">
      <c r="B397" t="s">
        <v>4</v>
      </c>
      <c r="C397">
        <v>85</v>
      </c>
      <c r="D397">
        <v>4</v>
      </c>
      <c r="E397">
        <f t="shared" si="6"/>
        <v>80</v>
      </c>
    </row>
    <row r="398" spans="2:5" x14ac:dyDescent="0.35">
      <c r="B398" t="s">
        <v>3</v>
      </c>
      <c r="C398">
        <v>47</v>
      </c>
      <c r="D398">
        <v>1</v>
      </c>
      <c r="E398">
        <f t="shared" si="6"/>
        <v>40</v>
      </c>
    </row>
    <row r="399" spans="2:5" x14ac:dyDescent="0.35">
      <c r="B399" t="s">
        <v>2</v>
      </c>
      <c r="C399">
        <v>88</v>
      </c>
      <c r="D399">
        <v>5</v>
      </c>
      <c r="E399">
        <f t="shared" si="6"/>
        <v>80</v>
      </c>
    </row>
    <row r="400" spans="2:5" x14ac:dyDescent="0.35">
      <c r="B400" t="s">
        <v>2</v>
      </c>
      <c r="C400">
        <v>39</v>
      </c>
      <c r="D400">
        <v>5</v>
      </c>
      <c r="E400">
        <f t="shared" si="6"/>
        <v>30</v>
      </c>
    </row>
    <row r="401" spans="2:5" x14ac:dyDescent="0.35">
      <c r="B401" t="s">
        <v>4</v>
      </c>
      <c r="C401">
        <v>69</v>
      </c>
      <c r="D401">
        <v>4</v>
      </c>
      <c r="E401">
        <f t="shared" si="6"/>
        <v>60</v>
      </c>
    </row>
    <row r="402" spans="2:5" x14ac:dyDescent="0.35">
      <c r="B402" t="s">
        <v>3</v>
      </c>
      <c r="C402">
        <v>38</v>
      </c>
      <c r="D402">
        <v>4</v>
      </c>
      <c r="E402">
        <f t="shared" si="6"/>
        <v>30</v>
      </c>
    </row>
    <row r="403" spans="2:5" x14ac:dyDescent="0.35">
      <c r="B403" t="s">
        <v>2</v>
      </c>
      <c r="C403">
        <v>62</v>
      </c>
      <c r="D403">
        <v>5</v>
      </c>
      <c r="E403">
        <f t="shared" si="6"/>
        <v>60</v>
      </c>
    </row>
    <row r="404" spans="2:5" x14ac:dyDescent="0.35">
      <c r="B404" t="s">
        <v>2</v>
      </c>
      <c r="C404">
        <v>45</v>
      </c>
      <c r="D404">
        <v>5</v>
      </c>
      <c r="E404">
        <f t="shared" si="6"/>
        <v>40</v>
      </c>
    </row>
    <row r="405" spans="2:5" x14ac:dyDescent="0.35">
      <c r="B405" t="s">
        <v>4</v>
      </c>
      <c r="C405">
        <v>85</v>
      </c>
      <c r="D405">
        <v>5</v>
      </c>
      <c r="E405">
        <f t="shared" si="6"/>
        <v>80</v>
      </c>
    </row>
    <row r="406" spans="2:5" x14ac:dyDescent="0.35">
      <c r="B406" t="s">
        <v>3</v>
      </c>
      <c r="C406">
        <v>51</v>
      </c>
      <c r="D406">
        <v>5</v>
      </c>
      <c r="E406">
        <f t="shared" si="6"/>
        <v>50</v>
      </c>
    </row>
    <row r="407" spans="2:5" x14ac:dyDescent="0.35">
      <c r="B407" t="s">
        <v>2</v>
      </c>
      <c r="C407">
        <v>83</v>
      </c>
      <c r="D407">
        <v>5</v>
      </c>
      <c r="E407">
        <f t="shared" si="6"/>
        <v>80</v>
      </c>
    </row>
    <row r="408" spans="2:5" x14ac:dyDescent="0.35">
      <c r="B408" t="s">
        <v>2</v>
      </c>
      <c r="C408">
        <v>36</v>
      </c>
      <c r="D408">
        <v>5</v>
      </c>
      <c r="E408">
        <f t="shared" si="6"/>
        <v>30</v>
      </c>
    </row>
    <row r="409" spans="2:5" x14ac:dyDescent="0.35">
      <c r="B409" t="s">
        <v>4</v>
      </c>
      <c r="C409">
        <v>78</v>
      </c>
      <c r="D409">
        <v>5</v>
      </c>
      <c r="E409">
        <f t="shared" si="6"/>
        <v>70</v>
      </c>
    </row>
    <row r="410" spans="2:5" x14ac:dyDescent="0.35">
      <c r="B410" t="s">
        <v>4</v>
      </c>
      <c r="C410">
        <v>35</v>
      </c>
      <c r="D410">
        <v>3</v>
      </c>
      <c r="E410">
        <f t="shared" si="6"/>
        <v>30</v>
      </c>
    </row>
    <row r="411" spans="2:5" x14ac:dyDescent="0.35">
      <c r="B411" t="s">
        <v>3</v>
      </c>
      <c r="C411">
        <v>65</v>
      </c>
      <c r="D411">
        <v>2</v>
      </c>
      <c r="E411">
        <f t="shared" si="6"/>
        <v>60</v>
      </c>
    </row>
    <row r="412" spans="2:5" x14ac:dyDescent="0.35">
      <c r="B412" t="s">
        <v>2</v>
      </c>
      <c r="C412">
        <v>47</v>
      </c>
      <c r="D412">
        <v>2</v>
      </c>
      <c r="E412">
        <f t="shared" si="6"/>
        <v>40</v>
      </c>
    </row>
    <row r="413" spans="2:5" x14ac:dyDescent="0.35">
      <c r="B413" t="s">
        <v>4</v>
      </c>
      <c r="C413">
        <v>87</v>
      </c>
      <c r="D413">
        <v>1</v>
      </c>
      <c r="E413">
        <f t="shared" si="6"/>
        <v>80</v>
      </c>
    </row>
    <row r="414" spans="2:5" x14ac:dyDescent="0.35">
      <c r="B414" t="s">
        <v>4</v>
      </c>
      <c r="C414">
        <v>48</v>
      </c>
      <c r="D414">
        <v>4</v>
      </c>
      <c r="E414">
        <f t="shared" si="6"/>
        <v>40</v>
      </c>
    </row>
    <row r="415" spans="2:5" x14ac:dyDescent="0.35">
      <c r="B415" t="s">
        <v>3</v>
      </c>
      <c r="C415">
        <v>89</v>
      </c>
      <c r="D415">
        <v>3</v>
      </c>
      <c r="E415">
        <f t="shared" si="6"/>
        <v>80</v>
      </c>
    </row>
    <row r="416" spans="2:5" x14ac:dyDescent="0.35">
      <c r="B416" t="s">
        <v>3</v>
      </c>
      <c r="C416">
        <v>40</v>
      </c>
      <c r="D416">
        <v>4</v>
      </c>
      <c r="E416">
        <f t="shared" si="6"/>
        <v>40</v>
      </c>
    </row>
    <row r="417" spans="2:5" x14ac:dyDescent="0.35">
      <c r="B417" t="s">
        <v>2</v>
      </c>
      <c r="C417">
        <v>81</v>
      </c>
      <c r="D417">
        <v>3</v>
      </c>
      <c r="E417">
        <f t="shared" si="6"/>
        <v>80</v>
      </c>
    </row>
    <row r="418" spans="2:5" x14ac:dyDescent="0.35">
      <c r="B418" t="s">
        <v>4</v>
      </c>
      <c r="C418">
        <v>48</v>
      </c>
      <c r="D418">
        <v>1</v>
      </c>
      <c r="E418">
        <f t="shared" si="6"/>
        <v>40</v>
      </c>
    </row>
    <row r="419" spans="2:5" x14ac:dyDescent="0.35">
      <c r="B419" t="s">
        <v>3</v>
      </c>
      <c r="C419">
        <v>79</v>
      </c>
      <c r="D419">
        <v>5</v>
      </c>
      <c r="E419">
        <f t="shared" si="6"/>
        <v>70</v>
      </c>
    </row>
    <row r="420" spans="2:5" x14ac:dyDescent="0.35">
      <c r="B420" t="s">
        <v>3</v>
      </c>
      <c r="C420">
        <v>41</v>
      </c>
      <c r="D420">
        <v>5</v>
      </c>
      <c r="E420">
        <f t="shared" si="6"/>
        <v>40</v>
      </c>
    </row>
    <row r="421" spans="2:5" x14ac:dyDescent="0.35">
      <c r="B421" t="s">
        <v>2</v>
      </c>
      <c r="C421">
        <v>80</v>
      </c>
      <c r="D421">
        <v>4</v>
      </c>
      <c r="E421">
        <f t="shared" si="6"/>
        <v>80</v>
      </c>
    </row>
    <row r="422" spans="2:5" x14ac:dyDescent="0.35">
      <c r="B422" t="s">
        <v>3</v>
      </c>
      <c r="C422">
        <v>34</v>
      </c>
      <c r="D422">
        <v>5</v>
      </c>
      <c r="E422">
        <f t="shared" si="6"/>
        <v>30</v>
      </c>
    </row>
    <row r="423" spans="2:5" x14ac:dyDescent="0.35">
      <c r="B423" t="s">
        <v>2</v>
      </c>
      <c r="C423">
        <v>77</v>
      </c>
      <c r="D423">
        <v>5</v>
      </c>
      <c r="E423">
        <f t="shared" si="6"/>
        <v>70</v>
      </c>
    </row>
    <row r="424" spans="2:5" x14ac:dyDescent="0.35">
      <c r="B424" t="s">
        <v>3</v>
      </c>
      <c r="C424">
        <v>41</v>
      </c>
      <c r="D424">
        <v>5</v>
      </c>
      <c r="E424">
        <f t="shared" si="6"/>
        <v>40</v>
      </c>
    </row>
    <row r="425" spans="2:5" x14ac:dyDescent="0.35">
      <c r="B425" t="s">
        <v>2</v>
      </c>
      <c r="C425">
        <v>81</v>
      </c>
      <c r="D425">
        <v>5</v>
      </c>
      <c r="E425">
        <f t="shared" si="6"/>
        <v>80</v>
      </c>
    </row>
    <row r="426" spans="2:5" x14ac:dyDescent="0.35">
      <c r="B426" t="s">
        <v>3</v>
      </c>
      <c r="C426">
        <v>39</v>
      </c>
      <c r="D426">
        <v>5</v>
      </c>
      <c r="E426">
        <f t="shared" si="6"/>
        <v>30</v>
      </c>
    </row>
    <row r="427" spans="2:5" x14ac:dyDescent="0.35">
      <c r="B427" t="s">
        <v>2</v>
      </c>
      <c r="C427">
        <v>75</v>
      </c>
      <c r="D427">
        <v>4</v>
      </c>
      <c r="E427">
        <f t="shared" si="6"/>
        <v>70</v>
      </c>
    </row>
    <row r="428" spans="2:5" x14ac:dyDescent="0.35">
      <c r="B428" t="s">
        <v>3</v>
      </c>
      <c r="C428">
        <v>36</v>
      </c>
      <c r="D428">
        <v>5</v>
      </c>
      <c r="E428">
        <f t="shared" si="6"/>
        <v>30</v>
      </c>
    </row>
    <row r="429" spans="2:5" x14ac:dyDescent="0.35">
      <c r="B429" t="s">
        <v>2</v>
      </c>
      <c r="C429">
        <v>70</v>
      </c>
      <c r="D429">
        <v>4</v>
      </c>
      <c r="E429">
        <f t="shared" si="6"/>
        <v>70</v>
      </c>
    </row>
    <row r="430" spans="2:5" x14ac:dyDescent="0.35">
      <c r="B430" t="s">
        <v>3</v>
      </c>
      <c r="C430">
        <v>47</v>
      </c>
      <c r="D430">
        <v>5</v>
      </c>
      <c r="E430">
        <f t="shared" si="6"/>
        <v>40</v>
      </c>
    </row>
    <row r="431" spans="2:5" x14ac:dyDescent="0.35">
      <c r="B431" t="s">
        <v>2</v>
      </c>
      <c r="C431">
        <v>82</v>
      </c>
      <c r="D431">
        <v>4</v>
      </c>
      <c r="E431">
        <f t="shared" si="6"/>
        <v>80</v>
      </c>
    </row>
    <row r="432" spans="2:5" x14ac:dyDescent="0.35">
      <c r="B432" t="s">
        <v>3</v>
      </c>
      <c r="C432">
        <v>32</v>
      </c>
      <c r="D432">
        <v>3</v>
      </c>
      <c r="E432">
        <f t="shared" si="6"/>
        <v>30</v>
      </c>
    </row>
    <row r="433" spans="2:5" x14ac:dyDescent="0.35">
      <c r="B433" t="s">
        <v>2</v>
      </c>
      <c r="C433">
        <v>69</v>
      </c>
      <c r="D433">
        <v>2</v>
      </c>
      <c r="E433">
        <f t="shared" si="6"/>
        <v>60</v>
      </c>
    </row>
    <row r="434" spans="2:5" x14ac:dyDescent="0.35">
      <c r="B434" t="s">
        <v>2</v>
      </c>
      <c r="C434">
        <v>31</v>
      </c>
      <c r="D434">
        <v>1</v>
      </c>
      <c r="E434">
        <f t="shared" si="6"/>
        <v>30</v>
      </c>
    </row>
    <row r="435" spans="2:5" x14ac:dyDescent="0.35">
      <c r="B435" t="s">
        <v>4</v>
      </c>
      <c r="C435">
        <v>62</v>
      </c>
      <c r="D435">
        <v>5</v>
      </c>
      <c r="E435">
        <f t="shared" si="6"/>
        <v>60</v>
      </c>
    </row>
    <row r="436" spans="2:5" x14ac:dyDescent="0.35">
      <c r="B436" t="s">
        <v>3</v>
      </c>
      <c r="C436">
        <v>32</v>
      </c>
      <c r="D436">
        <v>5</v>
      </c>
      <c r="E436">
        <f t="shared" si="6"/>
        <v>30</v>
      </c>
    </row>
    <row r="437" spans="2:5" x14ac:dyDescent="0.35">
      <c r="B437" t="s">
        <v>2</v>
      </c>
      <c r="C437">
        <v>61</v>
      </c>
      <c r="D437">
        <v>4</v>
      </c>
      <c r="E437">
        <f t="shared" si="6"/>
        <v>60</v>
      </c>
    </row>
    <row r="438" spans="2:5" x14ac:dyDescent="0.35">
      <c r="B438" t="s">
        <v>3</v>
      </c>
      <c r="C438">
        <v>32</v>
      </c>
      <c r="D438">
        <v>1</v>
      </c>
      <c r="E438">
        <f t="shared" si="6"/>
        <v>30</v>
      </c>
    </row>
    <row r="439" spans="2:5" x14ac:dyDescent="0.35">
      <c r="B439" t="s">
        <v>2</v>
      </c>
      <c r="C439">
        <v>60</v>
      </c>
      <c r="D439">
        <v>5</v>
      </c>
      <c r="E439">
        <f t="shared" si="6"/>
        <v>60</v>
      </c>
    </row>
    <row r="440" spans="2:5" x14ac:dyDescent="0.35">
      <c r="B440" t="s">
        <v>4</v>
      </c>
      <c r="C440">
        <v>40</v>
      </c>
      <c r="D440">
        <v>3</v>
      </c>
      <c r="E440">
        <f t="shared" si="6"/>
        <v>40</v>
      </c>
    </row>
    <row r="441" spans="2:5" x14ac:dyDescent="0.35">
      <c r="B441" t="s">
        <v>3</v>
      </c>
      <c r="C441">
        <v>85</v>
      </c>
      <c r="D441">
        <v>4</v>
      </c>
      <c r="E441">
        <f t="shared" si="6"/>
        <v>80</v>
      </c>
    </row>
    <row r="442" spans="2:5" x14ac:dyDescent="0.35">
      <c r="B442" t="s">
        <v>4</v>
      </c>
      <c r="C442">
        <v>36</v>
      </c>
      <c r="D442">
        <v>4</v>
      </c>
      <c r="E442">
        <f t="shared" si="6"/>
        <v>30</v>
      </c>
    </row>
    <row r="443" spans="2:5" x14ac:dyDescent="0.35">
      <c r="B443" t="s">
        <v>3</v>
      </c>
      <c r="C443">
        <v>67</v>
      </c>
      <c r="D443">
        <v>4</v>
      </c>
      <c r="E443">
        <f t="shared" si="6"/>
        <v>60</v>
      </c>
    </row>
    <row r="444" spans="2:5" x14ac:dyDescent="0.35">
      <c r="B444" t="s">
        <v>3</v>
      </c>
      <c r="C444">
        <v>21</v>
      </c>
      <c r="D444">
        <v>5</v>
      </c>
      <c r="E444">
        <f t="shared" si="6"/>
        <v>20</v>
      </c>
    </row>
    <row r="445" spans="2:5" x14ac:dyDescent="0.35">
      <c r="B445" t="s">
        <v>2</v>
      </c>
      <c r="C445">
        <v>69</v>
      </c>
      <c r="D445">
        <v>5</v>
      </c>
      <c r="E445">
        <f t="shared" si="6"/>
        <v>60</v>
      </c>
    </row>
    <row r="446" spans="2:5" x14ac:dyDescent="0.35">
      <c r="B446" t="s">
        <v>4</v>
      </c>
      <c r="C446">
        <v>20</v>
      </c>
      <c r="D446">
        <v>5</v>
      </c>
      <c r="E446">
        <f t="shared" si="6"/>
        <v>20</v>
      </c>
    </row>
    <row r="447" spans="2:5" x14ac:dyDescent="0.35">
      <c r="B447" t="s">
        <v>3</v>
      </c>
      <c r="C447">
        <v>68</v>
      </c>
      <c r="D447">
        <v>5</v>
      </c>
      <c r="E447">
        <f t="shared" si="6"/>
        <v>60</v>
      </c>
    </row>
    <row r="448" spans="2:5" x14ac:dyDescent="0.35">
      <c r="B448" t="s">
        <v>2</v>
      </c>
      <c r="C448">
        <v>46</v>
      </c>
      <c r="D448">
        <v>2</v>
      </c>
      <c r="E448">
        <f t="shared" si="6"/>
        <v>40</v>
      </c>
    </row>
    <row r="449" spans="2:5" x14ac:dyDescent="0.35">
      <c r="B449" t="s">
        <v>4</v>
      </c>
      <c r="C449">
        <v>81</v>
      </c>
      <c r="D449">
        <v>4</v>
      </c>
      <c r="E449">
        <f t="shared" si="6"/>
        <v>80</v>
      </c>
    </row>
    <row r="450" spans="2:5" x14ac:dyDescent="0.35">
      <c r="B450" t="s">
        <v>3</v>
      </c>
      <c r="C450">
        <v>49</v>
      </c>
      <c r="D450">
        <v>4</v>
      </c>
      <c r="E450">
        <f t="shared" si="6"/>
        <v>40</v>
      </c>
    </row>
    <row r="451" spans="2:5" x14ac:dyDescent="0.35">
      <c r="B451" t="s">
        <v>2</v>
      </c>
      <c r="C451">
        <v>89</v>
      </c>
      <c r="D451">
        <v>5</v>
      </c>
      <c r="E451">
        <f t="shared" si="6"/>
        <v>80</v>
      </c>
    </row>
    <row r="452" spans="2:5" x14ac:dyDescent="0.35">
      <c r="B452" t="s">
        <v>4</v>
      </c>
      <c r="C452">
        <v>43</v>
      </c>
      <c r="D452">
        <v>5</v>
      </c>
      <c r="E452">
        <f t="shared" si="6"/>
        <v>40</v>
      </c>
    </row>
    <row r="453" spans="2:5" x14ac:dyDescent="0.35">
      <c r="B453" t="s">
        <v>3</v>
      </c>
      <c r="C453">
        <v>80</v>
      </c>
      <c r="D453">
        <v>2</v>
      </c>
      <c r="E453">
        <f t="shared" ref="E453" si="7">TRUNC(C453,-1)</f>
        <v>80</v>
      </c>
    </row>
  </sheetData>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451"/>
  <sheetViews>
    <sheetView workbookViewId="0">
      <selection activeCell="I360" sqref="I360"/>
    </sheetView>
  </sheetViews>
  <sheetFormatPr defaultRowHeight="15.75" x14ac:dyDescent="0.35"/>
  <cols>
    <col min="1" max="1" width="9.42578125" customWidth="1"/>
  </cols>
  <sheetData>
    <row r="1" spans="1:3" x14ac:dyDescent="0.35">
      <c r="A1" t="s">
        <v>23</v>
      </c>
      <c r="B1" s="1" t="s">
        <v>0</v>
      </c>
      <c r="C1" t="s">
        <v>5</v>
      </c>
    </row>
    <row r="2" spans="1:3" x14ac:dyDescent="0.35">
      <c r="A2">
        <v>1</v>
      </c>
      <c r="B2">
        <v>65</v>
      </c>
      <c r="C2">
        <v>5</v>
      </c>
    </row>
    <row r="3" spans="1:3" x14ac:dyDescent="0.35">
      <c r="A3">
        <v>3</v>
      </c>
      <c r="B3">
        <v>36</v>
      </c>
      <c r="C3">
        <v>5</v>
      </c>
    </row>
    <row r="4" spans="1:3" x14ac:dyDescent="0.35">
      <c r="A4">
        <v>2</v>
      </c>
      <c r="B4">
        <v>61</v>
      </c>
      <c r="C4">
        <v>4</v>
      </c>
    </row>
    <row r="5" spans="1:3" x14ac:dyDescent="0.35">
      <c r="A5">
        <v>3</v>
      </c>
      <c r="B5">
        <v>29</v>
      </c>
      <c r="C5">
        <v>4</v>
      </c>
    </row>
    <row r="6" spans="1:3" x14ac:dyDescent="0.35">
      <c r="A6">
        <v>3</v>
      </c>
      <c r="B6">
        <v>60</v>
      </c>
      <c r="C6">
        <v>3</v>
      </c>
    </row>
    <row r="7" spans="1:3" x14ac:dyDescent="0.35">
      <c r="A7">
        <v>2</v>
      </c>
      <c r="B7">
        <v>47</v>
      </c>
      <c r="C7">
        <v>1</v>
      </c>
    </row>
    <row r="8" spans="1:3" x14ac:dyDescent="0.35">
      <c r="A8">
        <v>2</v>
      </c>
      <c r="B8">
        <v>76</v>
      </c>
      <c r="C8">
        <v>5</v>
      </c>
    </row>
    <row r="9" spans="1:3" x14ac:dyDescent="0.35">
      <c r="A9">
        <v>1</v>
      </c>
      <c r="B9">
        <v>48</v>
      </c>
      <c r="C9">
        <v>2</v>
      </c>
    </row>
    <row r="10" spans="1:3" x14ac:dyDescent="0.35">
      <c r="A10">
        <v>1</v>
      </c>
      <c r="B10">
        <v>80</v>
      </c>
      <c r="C10">
        <v>1</v>
      </c>
    </row>
    <row r="11" spans="1:3" x14ac:dyDescent="0.35">
      <c r="A11">
        <v>2</v>
      </c>
      <c r="B11">
        <v>22</v>
      </c>
      <c r="C11">
        <v>4</v>
      </c>
    </row>
    <row r="12" spans="1:3" x14ac:dyDescent="0.35">
      <c r="A12">
        <v>3</v>
      </c>
      <c r="B12">
        <v>51</v>
      </c>
      <c r="C12">
        <v>3</v>
      </c>
    </row>
    <row r="13" spans="1:3" x14ac:dyDescent="0.35">
      <c r="A13">
        <v>3</v>
      </c>
      <c r="B13">
        <v>16</v>
      </c>
      <c r="C13">
        <v>2</v>
      </c>
    </row>
    <row r="14" spans="1:3" x14ac:dyDescent="0.35">
      <c r="A14">
        <v>1</v>
      </c>
      <c r="B14">
        <v>31</v>
      </c>
      <c r="C14">
        <v>5</v>
      </c>
    </row>
    <row r="15" spans="1:3" x14ac:dyDescent="0.35">
      <c r="A15">
        <v>2</v>
      </c>
      <c r="B15">
        <v>65</v>
      </c>
      <c r="C15">
        <v>5</v>
      </c>
    </row>
    <row r="16" spans="1:3" x14ac:dyDescent="0.35">
      <c r="A16">
        <v>2</v>
      </c>
      <c r="B16">
        <v>37</v>
      </c>
      <c r="C16">
        <v>5</v>
      </c>
    </row>
    <row r="17" spans="1:3" x14ac:dyDescent="0.35">
      <c r="A17">
        <v>2</v>
      </c>
      <c r="B17">
        <v>60</v>
      </c>
      <c r="C17">
        <v>2</v>
      </c>
    </row>
    <row r="18" spans="1:3" x14ac:dyDescent="0.35">
      <c r="A18">
        <v>3</v>
      </c>
      <c r="B18">
        <v>36</v>
      </c>
      <c r="C18">
        <v>4</v>
      </c>
    </row>
    <row r="19" spans="1:3" x14ac:dyDescent="0.35">
      <c r="A19">
        <v>1</v>
      </c>
      <c r="B19">
        <v>68</v>
      </c>
      <c r="C19">
        <v>3</v>
      </c>
    </row>
    <row r="20" spans="1:3" x14ac:dyDescent="0.35">
      <c r="A20">
        <v>1</v>
      </c>
      <c r="B20">
        <v>41</v>
      </c>
      <c r="C20">
        <v>4</v>
      </c>
    </row>
    <row r="21" spans="1:3" x14ac:dyDescent="0.35">
      <c r="A21">
        <v>3</v>
      </c>
      <c r="B21">
        <v>73</v>
      </c>
      <c r="C21">
        <v>3</v>
      </c>
    </row>
    <row r="22" spans="1:3" x14ac:dyDescent="0.35">
      <c r="A22">
        <v>1</v>
      </c>
      <c r="B22">
        <v>34</v>
      </c>
      <c r="C22">
        <v>4</v>
      </c>
    </row>
    <row r="23" spans="1:3" x14ac:dyDescent="0.35">
      <c r="A23">
        <v>3</v>
      </c>
      <c r="B23">
        <v>71</v>
      </c>
      <c r="C23">
        <v>3</v>
      </c>
    </row>
    <row r="24" spans="1:3" x14ac:dyDescent="0.35">
      <c r="A24">
        <v>2</v>
      </c>
      <c r="B24">
        <v>35</v>
      </c>
      <c r="C24">
        <v>2</v>
      </c>
    </row>
    <row r="25" spans="1:3" x14ac:dyDescent="0.35">
      <c r="A25">
        <v>1</v>
      </c>
      <c r="B25">
        <v>67</v>
      </c>
      <c r="C25">
        <v>1</v>
      </c>
    </row>
    <row r="26" spans="1:3" x14ac:dyDescent="0.35">
      <c r="A26">
        <v>3</v>
      </c>
      <c r="B26">
        <v>37</v>
      </c>
      <c r="C26">
        <v>3</v>
      </c>
    </row>
    <row r="27" spans="1:3" x14ac:dyDescent="0.35">
      <c r="A27">
        <v>3</v>
      </c>
      <c r="B27">
        <v>72</v>
      </c>
      <c r="C27">
        <v>5</v>
      </c>
    </row>
    <row r="28" spans="1:3" x14ac:dyDescent="0.35">
      <c r="A28">
        <v>1</v>
      </c>
      <c r="B28">
        <v>47</v>
      </c>
      <c r="C28">
        <v>5</v>
      </c>
    </row>
    <row r="29" spans="1:3" x14ac:dyDescent="0.35">
      <c r="A29">
        <v>2</v>
      </c>
      <c r="B29">
        <v>71</v>
      </c>
      <c r="C29">
        <v>5</v>
      </c>
    </row>
    <row r="30" spans="1:3" x14ac:dyDescent="0.35">
      <c r="A30">
        <v>2</v>
      </c>
      <c r="B30">
        <v>34</v>
      </c>
      <c r="C30">
        <v>5</v>
      </c>
    </row>
    <row r="31" spans="1:3" x14ac:dyDescent="0.35">
      <c r="A31">
        <v>2</v>
      </c>
      <c r="B31">
        <v>71</v>
      </c>
      <c r="C31">
        <v>5</v>
      </c>
    </row>
    <row r="32" spans="1:3" x14ac:dyDescent="0.35">
      <c r="A32">
        <v>3</v>
      </c>
      <c r="B32">
        <v>37</v>
      </c>
      <c r="C32">
        <v>5</v>
      </c>
    </row>
    <row r="33" spans="1:3" x14ac:dyDescent="0.35">
      <c r="A33">
        <v>1</v>
      </c>
      <c r="B33">
        <v>75</v>
      </c>
      <c r="C33">
        <v>1</v>
      </c>
    </row>
    <row r="34" spans="1:3" x14ac:dyDescent="0.35">
      <c r="A34">
        <v>1</v>
      </c>
      <c r="B34">
        <v>21</v>
      </c>
      <c r="C34">
        <v>5</v>
      </c>
    </row>
    <row r="35" spans="1:3" x14ac:dyDescent="0.35">
      <c r="A35">
        <v>1</v>
      </c>
      <c r="B35">
        <v>68</v>
      </c>
      <c r="C35">
        <v>4</v>
      </c>
    </row>
    <row r="36" spans="1:3" x14ac:dyDescent="0.35">
      <c r="A36">
        <v>1</v>
      </c>
      <c r="B36">
        <v>22</v>
      </c>
      <c r="C36">
        <v>4</v>
      </c>
    </row>
    <row r="37" spans="1:3" x14ac:dyDescent="0.35">
      <c r="A37">
        <v>2</v>
      </c>
      <c r="B37">
        <v>61</v>
      </c>
      <c r="C37">
        <v>4</v>
      </c>
    </row>
    <row r="38" spans="1:3" x14ac:dyDescent="0.35">
      <c r="A38">
        <v>3</v>
      </c>
      <c r="B38">
        <v>48</v>
      </c>
      <c r="C38">
        <v>5</v>
      </c>
    </row>
    <row r="39" spans="1:3" x14ac:dyDescent="0.35">
      <c r="A39">
        <v>3</v>
      </c>
      <c r="B39">
        <v>40</v>
      </c>
      <c r="C39">
        <v>2</v>
      </c>
    </row>
    <row r="40" spans="1:3" x14ac:dyDescent="0.35">
      <c r="A40">
        <v>3</v>
      </c>
      <c r="B40">
        <v>81</v>
      </c>
      <c r="C40">
        <v>5</v>
      </c>
    </row>
    <row r="41" spans="1:3" x14ac:dyDescent="0.35">
      <c r="A41">
        <v>2</v>
      </c>
      <c r="B41">
        <v>70</v>
      </c>
      <c r="C41">
        <v>1</v>
      </c>
    </row>
    <row r="42" spans="1:3" x14ac:dyDescent="0.35">
      <c r="A42">
        <v>3</v>
      </c>
      <c r="B42">
        <v>42</v>
      </c>
      <c r="C42">
        <v>4</v>
      </c>
    </row>
    <row r="43" spans="1:3" x14ac:dyDescent="0.35">
      <c r="A43">
        <v>1</v>
      </c>
      <c r="B43">
        <v>82</v>
      </c>
      <c r="C43">
        <v>4</v>
      </c>
    </row>
    <row r="44" spans="1:3" x14ac:dyDescent="0.35">
      <c r="A44">
        <v>2</v>
      </c>
      <c r="B44">
        <v>41</v>
      </c>
      <c r="C44">
        <v>5</v>
      </c>
    </row>
    <row r="45" spans="1:3" x14ac:dyDescent="0.35">
      <c r="A45">
        <v>3</v>
      </c>
      <c r="B45">
        <v>85</v>
      </c>
      <c r="C45">
        <v>4</v>
      </c>
    </row>
    <row r="46" spans="1:3" x14ac:dyDescent="0.35">
      <c r="A46">
        <v>1</v>
      </c>
      <c r="B46">
        <v>47</v>
      </c>
      <c r="C46">
        <v>1</v>
      </c>
    </row>
    <row r="47" spans="1:3" x14ac:dyDescent="0.35">
      <c r="A47">
        <v>1</v>
      </c>
      <c r="B47">
        <v>88</v>
      </c>
      <c r="C47">
        <v>5</v>
      </c>
    </row>
    <row r="48" spans="1:3" x14ac:dyDescent="0.35">
      <c r="A48">
        <v>3</v>
      </c>
      <c r="B48">
        <v>39</v>
      </c>
      <c r="C48">
        <v>5</v>
      </c>
    </row>
    <row r="49" spans="1:3" x14ac:dyDescent="0.35">
      <c r="A49">
        <v>2</v>
      </c>
      <c r="B49">
        <v>69</v>
      </c>
      <c r="C49">
        <v>4</v>
      </c>
    </row>
    <row r="50" spans="1:3" x14ac:dyDescent="0.35">
      <c r="A50">
        <v>3</v>
      </c>
      <c r="B50">
        <v>38</v>
      </c>
      <c r="C50">
        <v>4</v>
      </c>
    </row>
    <row r="51" spans="1:3" x14ac:dyDescent="0.35">
      <c r="A51">
        <v>2</v>
      </c>
      <c r="B51">
        <v>62</v>
      </c>
      <c r="C51">
        <v>5</v>
      </c>
    </row>
    <row r="52" spans="1:3" x14ac:dyDescent="0.35">
      <c r="A52">
        <v>1</v>
      </c>
      <c r="B52">
        <v>45</v>
      </c>
      <c r="C52">
        <v>5</v>
      </c>
    </row>
    <row r="53" spans="1:3" x14ac:dyDescent="0.35">
      <c r="A53">
        <v>2</v>
      </c>
      <c r="B53">
        <v>85</v>
      </c>
      <c r="C53">
        <v>5</v>
      </c>
    </row>
    <row r="54" spans="1:3" x14ac:dyDescent="0.35">
      <c r="A54">
        <v>1</v>
      </c>
      <c r="B54">
        <v>51</v>
      </c>
      <c r="C54">
        <v>5</v>
      </c>
    </row>
    <row r="55" spans="1:3" x14ac:dyDescent="0.35">
      <c r="A55">
        <v>3</v>
      </c>
      <c r="B55">
        <v>83</v>
      </c>
      <c r="C55">
        <v>5</v>
      </c>
    </row>
    <row r="56" spans="1:3" x14ac:dyDescent="0.35">
      <c r="A56">
        <v>2</v>
      </c>
      <c r="B56">
        <v>36</v>
      </c>
      <c r="C56">
        <v>5</v>
      </c>
    </row>
    <row r="57" spans="1:3" x14ac:dyDescent="0.35">
      <c r="A57">
        <v>2</v>
      </c>
      <c r="B57">
        <v>78</v>
      </c>
      <c r="C57">
        <v>5</v>
      </c>
    </row>
    <row r="58" spans="1:3" x14ac:dyDescent="0.35">
      <c r="A58">
        <v>1</v>
      </c>
      <c r="B58">
        <v>35</v>
      </c>
      <c r="C58">
        <v>3</v>
      </c>
    </row>
    <row r="59" spans="1:3" x14ac:dyDescent="0.35">
      <c r="A59">
        <v>1</v>
      </c>
      <c r="B59">
        <v>65</v>
      </c>
      <c r="C59">
        <v>2</v>
      </c>
    </row>
    <row r="60" spans="1:3" x14ac:dyDescent="0.35">
      <c r="A60">
        <v>3</v>
      </c>
      <c r="B60">
        <v>47</v>
      </c>
      <c r="C60">
        <v>2</v>
      </c>
    </row>
    <row r="61" spans="1:3" x14ac:dyDescent="0.35">
      <c r="A61">
        <v>3</v>
      </c>
      <c r="B61">
        <v>87</v>
      </c>
      <c r="C61">
        <v>1</v>
      </c>
    </row>
    <row r="62" spans="1:3" x14ac:dyDescent="0.35">
      <c r="A62">
        <v>1</v>
      </c>
      <c r="B62">
        <v>48</v>
      </c>
      <c r="C62">
        <v>4</v>
      </c>
    </row>
    <row r="63" spans="1:3" x14ac:dyDescent="0.35">
      <c r="A63">
        <v>3</v>
      </c>
      <c r="B63">
        <v>89</v>
      </c>
      <c r="C63">
        <v>3</v>
      </c>
    </row>
    <row r="64" spans="1:3" x14ac:dyDescent="0.35">
      <c r="A64">
        <v>2</v>
      </c>
      <c r="B64">
        <v>40</v>
      </c>
      <c r="C64">
        <v>4</v>
      </c>
    </row>
    <row r="65" spans="1:3" x14ac:dyDescent="0.35">
      <c r="A65">
        <v>1</v>
      </c>
      <c r="B65">
        <v>81</v>
      </c>
      <c r="C65">
        <v>3</v>
      </c>
    </row>
    <row r="66" spans="1:3" x14ac:dyDescent="0.35">
      <c r="A66">
        <v>3</v>
      </c>
      <c r="B66">
        <v>48</v>
      </c>
      <c r="C66">
        <v>1</v>
      </c>
    </row>
    <row r="67" spans="1:3" x14ac:dyDescent="0.35">
      <c r="A67">
        <v>2</v>
      </c>
      <c r="B67">
        <v>79</v>
      </c>
      <c r="C67">
        <v>5</v>
      </c>
    </row>
    <row r="68" spans="1:3" x14ac:dyDescent="0.35">
      <c r="A68">
        <v>3</v>
      </c>
      <c r="B68">
        <v>41</v>
      </c>
      <c r="C68">
        <v>5</v>
      </c>
    </row>
    <row r="69" spans="1:3" x14ac:dyDescent="0.35">
      <c r="A69">
        <v>2</v>
      </c>
      <c r="B69">
        <v>80</v>
      </c>
      <c r="C69">
        <v>4</v>
      </c>
    </row>
    <row r="70" spans="1:3" x14ac:dyDescent="0.35">
      <c r="A70">
        <v>2</v>
      </c>
      <c r="B70">
        <v>34</v>
      </c>
      <c r="C70">
        <v>5</v>
      </c>
    </row>
    <row r="71" spans="1:3" x14ac:dyDescent="0.35">
      <c r="A71">
        <v>1</v>
      </c>
      <c r="B71">
        <v>77</v>
      </c>
      <c r="C71">
        <v>5</v>
      </c>
    </row>
    <row r="72" spans="1:3" x14ac:dyDescent="0.35">
      <c r="A72">
        <v>3</v>
      </c>
      <c r="B72">
        <v>41</v>
      </c>
      <c r="C72">
        <v>5</v>
      </c>
    </row>
    <row r="73" spans="1:3" x14ac:dyDescent="0.35">
      <c r="A73">
        <v>1</v>
      </c>
      <c r="B73">
        <v>81</v>
      </c>
      <c r="C73">
        <v>5</v>
      </c>
    </row>
    <row r="74" spans="1:3" x14ac:dyDescent="0.35">
      <c r="A74">
        <v>3</v>
      </c>
      <c r="B74">
        <v>39</v>
      </c>
      <c r="C74">
        <v>5</v>
      </c>
    </row>
    <row r="75" spans="1:3" x14ac:dyDescent="0.35">
      <c r="A75">
        <v>1</v>
      </c>
      <c r="B75">
        <v>75</v>
      </c>
      <c r="C75">
        <v>4</v>
      </c>
    </row>
    <row r="76" spans="1:3" x14ac:dyDescent="0.35">
      <c r="A76">
        <v>1</v>
      </c>
      <c r="B76">
        <v>36</v>
      </c>
      <c r="C76">
        <v>5</v>
      </c>
    </row>
    <row r="77" spans="1:3" x14ac:dyDescent="0.35">
      <c r="A77">
        <v>2</v>
      </c>
      <c r="B77">
        <v>70</v>
      </c>
      <c r="C77">
        <v>4</v>
      </c>
    </row>
    <row r="78" spans="1:3" x14ac:dyDescent="0.35">
      <c r="A78">
        <v>3</v>
      </c>
      <c r="B78">
        <v>47</v>
      </c>
      <c r="C78">
        <v>5</v>
      </c>
    </row>
    <row r="79" spans="1:3" x14ac:dyDescent="0.35">
      <c r="A79">
        <v>3</v>
      </c>
      <c r="B79">
        <v>82</v>
      </c>
      <c r="C79">
        <v>4</v>
      </c>
    </row>
    <row r="80" spans="1:3" x14ac:dyDescent="0.35">
      <c r="A80">
        <v>1</v>
      </c>
      <c r="B80">
        <v>32</v>
      </c>
      <c r="C80">
        <v>3</v>
      </c>
    </row>
    <row r="81" spans="1:3" x14ac:dyDescent="0.35">
      <c r="A81">
        <v>2</v>
      </c>
      <c r="B81">
        <v>69</v>
      </c>
      <c r="C81">
        <v>2</v>
      </c>
    </row>
    <row r="82" spans="1:3" x14ac:dyDescent="0.35">
      <c r="A82">
        <v>2</v>
      </c>
      <c r="B82">
        <v>31</v>
      </c>
      <c r="C82">
        <v>1</v>
      </c>
    </row>
    <row r="83" spans="1:3" x14ac:dyDescent="0.35">
      <c r="A83">
        <v>3</v>
      </c>
      <c r="B83">
        <v>62</v>
      </c>
      <c r="C83">
        <v>5</v>
      </c>
    </row>
    <row r="84" spans="1:3" x14ac:dyDescent="0.35">
      <c r="A84">
        <v>1</v>
      </c>
      <c r="B84">
        <v>32</v>
      </c>
      <c r="C84">
        <v>5</v>
      </c>
    </row>
    <row r="85" spans="1:3" x14ac:dyDescent="0.35">
      <c r="A85">
        <v>1</v>
      </c>
      <c r="B85">
        <v>61</v>
      </c>
      <c r="C85">
        <v>4</v>
      </c>
    </row>
    <row r="86" spans="1:3" x14ac:dyDescent="0.35">
      <c r="A86">
        <v>2</v>
      </c>
      <c r="B86">
        <v>32</v>
      </c>
      <c r="C86">
        <v>1</v>
      </c>
    </row>
    <row r="87" spans="1:3" x14ac:dyDescent="0.35">
      <c r="A87">
        <v>3</v>
      </c>
      <c r="B87">
        <v>60</v>
      </c>
      <c r="C87">
        <v>5</v>
      </c>
    </row>
    <row r="88" spans="1:3" x14ac:dyDescent="0.35">
      <c r="A88">
        <v>3</v>
      </c>
      <c r="B88">
        <v>40</v>
      </c>
      <c r="C88">
        <v>3</v>
      </c>
    </row>
    <row r="89" spans="1:3" x14ac:dyDescent="0.35">
      <c r="A89">
        <v>1</v>
      </c>
      <c r="B89">
        <v>85</v>
      </c>
      <c r="C89">
        <v>4</v>
      </c>
    </row>
    <row r="90" spans="1:3" x14ac:dyDescent="0.35">
      <c r="A90">
        <v>2</v>
      </c>
      <c r="B90">
        <v>36</v>
      </c>
      <c r="C90">
        <v>4</v>
      </c>
    </row>
    <row r="91" spans="1:3" x14ac:dyDescent="0.35">
      <c r="A91">
        <v>3</v>
      </c>
      <c r="B91">
        <v>67</v>
      </c>
      <c r="C91">
        <v>4</v>
      </c>
    </row>
    <row r="92" spans="1:3" x14ac:dyDescent="0.35">
      <c r="A92">
        <v>1</v>
      </c>
      <c r="B92">
        <v>21</v>
      </c>
      <c r="C92">
        <v>5</v>
      </c>
    </row>
    <row r="93" spans="1:3" x14ac:dyDescent="0.35">
      <c r="A93">
        <v>3</v>
      </c>
      <c r="B93">
        <v>69</v>
      </c>
      <c r="C93">
        <v>5</v>
      </c>
    </row>
    <row r="94" spans="1:3" x14ac:dyDescent="0.35">
      <c r="A94">
        <v>2</v>
      </c>
      <c r="B94">
        <v>20</v>
      </c>
      <c r="C94">
        <v>5</v>
      </c>
    </row>
    <row r="95" spans="1:3" x14ac:dyDescent="0.35">
      <c r="A95">
        <v>2</v>
      </c>
      <c r="B95">
        <v>68</v>
      </c>
      <c r="C95">
        <v>5</v>
      </c>
    </row>
    <row r="96" spans="1:3" x14ac:dyDescent="0.35">
      <c r="A96">
        <v>3</v>
      </c>
      <c r="B96">
        <v>46</v>
      </c>
      <c r="C96">
        <v>2</v>
      </c>
    </row>
    <row r="97" spans="1:3" x14ac:dyDescent="0.35">
      <c r="A97">
        <v>2</v>
      </c>
      <c r="B97">
        <v>81</v>
      </c>
      <c r="C97">
        <v>4</v>
      </c>
    </row>
    <row r="98" spans="1:3" x14ac:dyDescent="0.35">
      <c r="A98">
        <v>1</v>
      </c>
      <c r="B98">
        <v>49</v>
      </c>
      <c r="C98">
        <v>4</v>
      </c>
    </row>
    <row r="99" spans="1:3" x14ac:dyDescent="0.35">
      <c r="A99">
        <v>3</v>
      </c>
      <c r="B99">
        <v>89</v>
      </c>
      <c r="C99">
        <v>5</v>
      </c>
    </row>
    <row r="100" spans="1:3" x14ac:dyDescent="0.35">
      <c r="A100">
        <v>2</v>
      </c>
      <c r="B100">
        <v>43</v>
      </c>
      <c r="C100">
        <v>5</v>
      </c>
    </row>
    <row r="101" spans="1:3" x14ac:dyDescent="0.35">
      <c r="A101">
        <v>3</v>
      </c>
      <c r="B101">
        <v>80</v>
      </c>
      <c r="C101">
        <v>2</v>
      </c>
    </row>
    <row r="102" spans="1:3" x14ac:dyDescent="0.35">
      <c r="A102">
        <v>1</v>
      </c>
      <c r="B102">
        <v>79</v>
      </c>
      <c r="C102">
        <v>5</v>
      </c>
    </row>
    <row r="103" spans="1:3" x14ac:dyDescent="0.35">
      <c r="A103">
        <v>3</v>
      </c>
      <c r="B103">
        <v>23</v>
      </c>
      <c r="C103">
        <v>5</v>
      </c>
    </row>
    <row r="104" spans="1:3" x14ac:dyDescent="0.35">
      <c r="A104">
        <v>2</v>
      </c>
      <c r="B104">
        <v>59</v>
      </c>
      <c r="C104">
        <v>5</v>
      </c>
    </row>
    <row r="105" spans="1:3" x14ac:dyDescent="0.35">
      <c r="A105">
        <v>1</v>
      </c>
      <c r="B105">
        <v>8</v>
      </c>
      <c r="C105">
        <v>1</v>
      </c>
    </row>
    <row r="106" spans="1:3" x14ac:dyDescent="0.35">
      <c r="A106">
        <v>3</v>
      </c>
      <c r="B106">
        <v>6</v>
      </c>
      <c r="C106">
        <v>1</v>
      </c>
    </row>
    <row r="107" spans="1:3" x14ac:dyDescent="0.35">
      <c r="A107">
        <v>1</v>
      </c>
      <c r="B107">
        <v>15</v>
      </c>
      <c r="C107">
        <v>4</v>
      </c>
    </row>
    <row r="108" spans="1:3" x14ac:dyDescent="0.35">
      <c r="A108">
        <v>3</v>
      </c>
      <c r="B108">
        <v>18</v>
      </c>
      <c r="C108">
        <v>2</v>
      </c>
    </row>
    <row r="109" spans="1:3" x14ac:dyDescent="0.35">
      <c r="A109">
        <v>3</v>
      </c>
      <c r="B109">
        <v>19</v>
      </c>
      <c r="C109">
        <v>4</v>
      </c>
    </row>
    <row r="110" spans="1:3" x14ac:dyDescent="0.35">
      <c r="A110">
        <v>2</v>
      </c>
      <c r="B110">
        <v>50</v>
      </c>
      <c r="C110">
        <v>4</v>
      </c>
    </row>
    <row r="111" spans="1:3" x14ac:dyDescent="0.35">
      <c r="A111">
        <v>1</v>
      </c>
      <c r="B111">
        <v>22</v>
      </c>
      <c r="C111">
        <v>5</v>
      </c>
    </row>
    <row r="112" spans="1:3" x14ac:dyDescent="0.35">
      <c r="A112">
        <v>3</v>
      </c>
      <c r="B112">
        <v>50</v>
      </c>
      <c r="C112">
        <v>5</v>
      </c>
    </row>
    <row r="113" spans="1:3" x14ac:dyDescent="0.35">
      <c r="A113">
        <v>2</v>
      </c>
      <c r="B113">
        <v>58</v>
      </c>
      <c r="C113">
        <v>5</v>
      </c>
    </row>
    <row r="114" spans="1:3" x14ac:dyDescent="0.35">
      <c r="A114">
        <v>3</v>
      </c>
      <c r="B114">
        <v>56</v>
      </c>
      <c r="C114">
        <v>4</v>
      </c>
    </row>
    <row r="115" spans="1:3" x14ac:dyDescent="0.35">
      <c r="A115">
        <v>2</v>
      </c>
      <c r="B115">
        <v>51</v>
      </c>
      <c r="C115">
        <v>1</v>
      </c>
    </row>
    <row r="116" spans="1:3" x14ac:dyDescent="0.35">
      <c r="A116">
        <v>2</v>
      </c>
      <c r="B116">
        <v>51</v>
      </c>
      <c r="C116">
        <v>3</v>
      </c>
    </row>
    <row r="117" spans="1:3" x14ac:dyDescent="0.35">
      <c r="A117">
        <v>1</v>
      </c>
      <c r="B117">
        <v>20</v>
      </c>
      <c r="C117">
        <v>5</v>
      </c>
    </row>
    <row r="118" spans="1:3" x14ac:dyDescent="0.35">
      <c r="A118">
        <v>2</v>
      </c>
      <c r="B118">
        <v>14</v>
      </c>
      <c r="C118">
        <v>2</v>
      </c>
    </row>
    <row r="119" spans="1:3" x14ac:dyDescent="0.35">
      <c r="A119">
        <v>2</v>
      </c>
      <c r="B119">
        <v>26</v>
      </c>
      <c r="C119">
        <v>4</v>
      </c>
    </row>
    <row r="120" spans="1:3" x14ac:dyDescent="0.35">
      <c r="A120">
        <v>1</v>
      </c>
      <c r="B120">
        <v>20</v>
      </c>
      <c r="C120">
        <v>5</v>
      </c>
    </row>
    <row r="121" spans="1:3" x14ac:dyDescent="0.35">
      <c r="A121">
        <v>2</v>
      </c>
      <c r="B121">
        <v>97</v>
      </c>
      <c r="C121">
        <v>2</v>
      </c>
    </row>
    <row r="122" spans="1:3" x14ac:dyDescent="0.35">
      <c r="A122">
        <v>1</v>
      </c>
      <c r="B122">
        <v>96</v>
      </c>
      <c r="C122">
        <v>5</v>
      </c>
    </row>
    <row r="123" spans="1:3" x14ac:dyDescent="0.35">
      <c r="A123">
        <v>1</v>
      </c>
      <c r="B123">
        <v>47</v>
      </c>
      <c r="C123">
        <v>2</v>
      </c>
    </row>
    <row r="124" spans="1:3" x14ac:dyDescent="0.35">
      <c r="A124">
        <v>2</v>
      </c>
      <c r="B124">
        <v>19</v>
      </c>
      <c r="C124">
        <v>5</v>
      </c>
    </row>
    <row r="125" spans="1:3" x14ac:dyDescent="0.35">
      <c r="A125">
        <v>1</v>
      </c>
      <c r="B125">
        <v>52</v>
      </c>
      <c r="C125">
        <v>4</v>
      </c>
    </row>
    <row r="126" spans="1:3" x14ac:dyDescent="0.35">
      <c r="A126">
        <v>1</v>
      </c>
      <c r="B126">
        <v>57</v>
      </c>
      <c r="C126">
        <v>4</v>
      </c>
    </row>
    <row r="127" spans="1:3" x14ac:dyDescent="0.35">
      <c r="A127">
        <v>3</v>
      </c>
      <c r="B127">
        <v>50</v>
      </c>
      <c r="C127">
        <v>5</v>
      </c>
    </row>
    <row r="128" spans="1:3" x14ac:dyDescent="0.35">
      <c r="A128">
        <v>2</v>
      </c>
      <c r="B128">
        <v>35</v>
      </c>
      <c r="C128">
        <v>5</v>
      </c>
    </row>
    <row r="129" spans="1:3" x14ac:dyDescent="0.35">
      <c r="A129">
        <v>3</v>
      </c>
      <c r="B129">
        <v>32</v>
      </c>
      <c r="C129">
        <v>5</v>
      </c>
    </row>
    <row r="130" spans="1:3" x14ac:dyDescent="0.35">
      <c r="A130">
        <v>1</v>
      </c>
      <c r="B130">
        <v>13</v>
      </c>
      <c r="C130">
        <v>4</v>
      </c>
    </row>
    <row r="131" spans="1:3" x14ac:dyDescent="0.35">
      <c r="A131">
        <v>1</v>
      </c>
      <c r="B131">
        <v>66</v>
      </c>
      <c r="C131">
        <v>1</v>
      </c>
    </row>
    <row r="132" spans="1:3" x14ac:dyDescent="0.35">
      <c r="A132">
        <v>1</v>
      </c>
      <c r="B132">
        <v>9</v>
      </c>
      <c r="C132">
        <v>2</v>
      </c>
    </row>
    <row r="133" spans="1:3" x14ac:dyDescent="0.35">
      <c r="A133">
        <v>3</v>
      </c>
      <c r="B133">
        <v>57</v>
      </c>
      <c r="C133">
        <v>4</v>
      </c>
    </row>
    <row r="134" spans="1:3" x14ac:dyDescent="0.35">
      <c r="A134">
        <v>3</v>
      </c>
      <c r="B134">
        <v>58</v>
      </c>
      <c r="C134">
        <v>5</v>
      </c>
    </row>
    <row r="135" spans="1:3" x14ac:dyDescent="0.35">
      <c r="A135">
        <v>2</v>
      </c>
      <c r="B135">
        <v>30</v>
      </c>
      <c r="C135">
        <v>5</v>
      </c>
    </row>
    <row r="136" spans="1:3" x14ac:dyDescent="0.35">
      <c r="A136">
        <v>2</v>
      </c>
      <c r="B136">
        <v>83</v>
      </c>
      <c r="C136">
        <v>5</v>
      </c>
    </row>
    <row r="137" spans="1:3" x14ac:dyDescent="0.35">
      <c r="A137">
        <v>1</v>
      </c>
      <c r="B137">
        <v>16</v>
      </c>
      <c r="C137">
        <v>2</v>
      </c>
    </row>
    <row r="138" spans="1:3" x14ac:dyDescent="0.35">
      <c r="A138">
        <v>2</v>
      </c>
      <c r="B138">
        <v>26</v>
      </c>
      <c r="C138">
        <v>2</v>
      </c>
    </row>
    <row r="139" spans="1:3" x14ac:dyDescent="0.35">
      <c r="A139">
        <v>1</v>
      </c>
      <c r="B139">
        <v>46</v>
      </c>
      <c r="C139">
        <v>1</v>
      </c>
    </row>
    <row r="140" spans="1:3" x14ac:dyDescent="0.35">
      <c r="A140">
        <v>3</v>
      </c>
      <c r="B140">
        <v>16</v>
      </c>
      <c r="C140">
        <v>5</v>
      </c>
    </row>
    <row r="141" spans="1:3" x14ac:dyDescent="0.35">
      <c r="A141">
        <v>3</v>
      </c>
      <c r="B141">
        <v>51</v>
      </c>
      <c r="C141">
        <v>1</v>
      </c>
    </row>
    <row r="142" spans="1:3" x14ac:dyDescent="0.35">
      <c r="A142">
        <v>1</v>
      </c>
      <c r="B142">
        <v>50</v>
      </c>
      <c r="C142">
        <v>1</v>
      </c>
    </row>
    <row r="143" spans="1:3" x14ac:dyDescent="0.35">
      <c r="A143">
        <v>3</v>
      </c>
      <c r="B143">
        <v>71</v>
      </c>
      <c r="C143">
        <v>5</v>
      </c>
    </row>
    <row r="144" spans="1:3" x14ac:dyDescent="0.35">
      <c r="A144">
        <v>2</v>
      </c>
      <c r="B144">
        <v>53</v>
      </c>
      <c r="C144">
        <v>5</v>
      </c>
    </row>
    <row r="145" spans="1:3" x14ac:dyDescent="0.35">
      <c r="A145">
        <v>2</v>
      </c>
      <c r="B145">
        <v>60</v>
      </c>
      <c r="C145">
        <v>5</v>
      </c>
    </row>
    <row r="146" spans="1:3" x14ac:dyDescent="0.35">
      <c r="A146">
        <v>3</v>
      </c>
      <c r="B146">
        <v>27</v>
      </c>
      <c r="C146">
        <v>5</v>
      </c>
    </row>
    <row r="147" spans="1:3" x14ac:dyDescent="0.35">
      <c r="A147">
        <v>1</v>
      </c>
      <c r="B147">
        <v>95</v>
      </c>
      <c r="C147">
        <v>5</v>
      </c>
    </row>
    <row r="148" spans="1:3" x14ac:dyDescent="0.35">
      <c r="A148">
        <v>3</v>
      </c>
      <c r="B148">
        <v>28</v>
      </c>
      <c r="C148">
        <v>3</v>
      </c>
    </row>
    <row r="149" spans="1:3" x14ac:dyDescent="0.35">
      <c r="A149">
        <v>2</v>
      </c>
      <c r="B149">
        <v>7</v>
      </c>
      <c r="C149">
        <v>1</v>
      </c>
    </row>
    <row r="150" spans="1:3" x14ac:dyDescent="0.35">
      <c r="A150">
        <v>2</v>
      </c>
      <c r="B150">
        <v>52</v>
      </c>
      <c r="C150">
        <v>4</v>
      </c>
    </row>
    <row r="151" spans="1:3" x14ac:dyDescent="0.35">
      <c r="A151">
        <v>1</v>
      </c>
      <c r="B151">
        <v>55</v>
      </c>
      <c r="C151">
        <v>5</v>
      </c>
    </row>
    <row r="152" spans="1:3" x14ac:dyDescent="0.35">
      <c r="A152">
        <v>1</v>
      </c>
      <c r="B152">
        <v>36</v>
      </c>
      <c r="C152">
        <v>1</v>
      </c>
    </row>
    <row r="153" spans="1:3" x14ac:dyDescent="0.35">
      <c r="A153">
        <v>2</v>
      </c>
      <c r="B153">
        <v>11</v>
      </c>
      <c r="C153">
        <v>4</v>
      </c>
    </row>
    <row r="154" spans="1:3" x14ac:dyDescent="0.35">
      <c r="A154">
        <v>2</v>
      </c>
      <c r="B154">
        <v>24</v>
      </c>
      <c r="C154">
        <v>4</v>
      </c>
    </row>
    <row r="155" spans="1:3" x14ac:dyDescent="0.35">
      <c r="A155">
        <v>3</v>
      </c>
      <c r="B155">
        <v>83</v>
      </c>
      <c r="C155">
        <v>4</v>
      </c>
    </row>
    <row r="156" spans="1:3" x14ac:dyDescent="0.35">
      <c r="A156">
        <v>2</v>
      </c>
      <c r="B156">
        <v>9</v>
      </c>
      <c r="C156">
        <v>3</v>
      </c>
    </row>
    <row r="157" spans="1:3" x14ac:dyDescent="0.35">
      <c r="A157">
        <v>1</v>
      </c>
      <c r="B157">
        <v>25</v>
      </c>
      <c r="C157">
        <v>5</v>
      </c>
    </row>
    <row r="158" spans="1:3" x14ac:dyDescent="0.35">
      <c r="A158">
        <v>1</v>
      </c>
      <c r="B158">
        <v>59</v>
      </c>
      <c r="C158">
        <v>5</v>
      </c>
    </row>
    <row r="159" spans="1:3" x14ac:dyDescent="0.35">
      <c r="A159">
        <v>1</v>
      </c>
      <c r="B159">
        <v>59</v>
      </c>
      <c r="C159">
        <v>5</v>
      </c>
    </row>
    <row r="160" spans="1:3" x14ac:dyDescent="0.35">
      <c r="A160">
        <v>3</v>
      </c>
      <c r="B160">
        <v>49</v>
      </c>
      <c r="C160">
        <v>5</v>
      </c>
    </row>
    <row r="161" spans="1:3" x14ac:dyDescent="0.35">
      <c r="A161">
        <v>1</v>
      </c>
      <c r="B161">
        <v>58</v>
      </c>
      <c r="C161">
        <v>2</v>
      </c>
    </row>
    <row r="162" spans="1:3" x14ac:dyDescent="0.35">
      <c r="A162">
        <v>3</v>
      </c>
      <c r="B162">
        <v>50</v>
      </c>
      <c r="C162">
        <v>4</v>
      </c>
    </row>
    <row r="163" spans="1:3" x14ac:dyDescent="0.35">
      <c r="A163">
        <v>3</v>
      </c>
      <c r="B163">
        <v>46</v>
      </c>
      <c r="C163">
        <v>5</v>
      </c>
    </row>
    <row r="164" spans="1:3" x14ac:dyDescent="0.35">
      <c r="A164">
        <v>3</v>
      </c>
      <c r="B164">
        <v>37</v>
      </c>
      <c r="C164">
        <v>2</v>
      </c>
    </row>
    <row r="165" spans="1:3" x14ac:dyDescent="0.35">
      <c r="A165">
        <v>2</v>
      </c>
      <c r="B165">
        <v>72</v>
      </c>
      <c r="C165">
        <v>1</v>
      </c>
    </row>
    <row r="166" spans="1:3" x14ac:dyDescent="0.35">
      <c r="A166">
        <v>3</v>
      </c>
      <c r="B166">
        <v>88</v>
      </c>
      <c r="C166">
        <v>5</v>
      </c>
    </row>
    <row r="167" spans="1:3" x14ac:dyDescent="0.35">
      <c r="A167">
        <v>2</v>
      </c>
      <c r="B167">
        <v>24</v>
      </c>
      <c r="C167">
        <v>1</v>
      </c>
    </row>
    <row r="168" spans="1:3" x14ac:dyDescent="0.35">
      <c r="A168">
        <v>2</v>
      </c>
      <c r="B168">
        <v>20</v>
      </c>
      <c r="C168">
        <v>3</v>
      </c>
    </row>
    <row r="169" spans="1:3" x14ac:dyDescent="0.35">
      <c r="A169">
        <v>1</v>
      </c>
      <c r="B169">
        <v>61</v>
      </c>
      <c r="C169">
        <v>2</v>
      </c>
    </row>
    <row r="170" spans="1:3" x14ac:dyDescent="0.35">
      <c r="A170">
        <v>3</v>
      </c>
      <c r="B170">
        <v>35</v>
      </c>
      <c r="C170">
        <v>1</v>
      </c>
    </row>
    <row r="171" spans="1:3" x14ac:dyDescent="0.35">
      <c r="A171">
        <v>2</v>
      </c>
      <c r="B171">
        <v>7</v>
      </c>
      <c r="C171">
        <v>5</v>
      </c>
    </row>
    <row r="172" spans="1:3" x14ac:dyDescent="0.35">
      <c r="A172">
        <v>1</v>
      </c>
      <c r="B172">
        <v>14</v>
      </c>
      <c r="C172">
        <v>2</v>
      </c>
    </row>
    <row r="173" spans="1:3" x14ac:dyDescent="0.35">
      <c r="A173">
        <v>1</v>
      </c>
      <c r="B173">
        <v>15</v>
      </c>
      <c r="C173">
        <v>3</v>
      </c>
    </row>
    <row r="174" spans="1:3" x14ac:dyDescent="0.35">
      <c r="A174">
        <v>1</v>
      </c>
      <c r="B174">
        <v>51</v>
      </c>
      <c r="C174">
        <v>4</v>
      </c>
    </row>
    <row r="175" spans="1:3" x14ac:dyDescent="0.35">
      <c r="A175">
        <v>3</v>
      </c>
      <c r="B175">
        <v>51</v>
      </c>
      <c r="C175">
        <v>1</v>
      </c>
    </row>
    <row r="176" spans="1:3" x14ac:dyDescent="0.35">
      <c r="A176">
        <v>3</v>
      </c>
      <c r="B176">
        <v>55</v>
      </c>
      <c r="C176">
        <v>5</v>
      </c>
    </row>
    <row r="177" spans="1:3" x14ac:dyDescent="0.35">
      <c r="A177">
        <v>3</v>
      </c>
      <c r="B177">
        <v>12</v>
      </c>
      <c r="C177">
        <v>5</v>
      </c>
    </row>
    <row r="178" spans="1:3" x14ac:dyDescent="0.35">
      <c r="A178">
        <v>2</v>
      </c>
      <c r="B178">
        <v>51</v>
      </c>
      <c r="C178">
        <v>5</v>
      </c>
    </row>
    <row r="179" spans="1:3" x14ac:dyDescent="0.35">
      <c r="A179">
        <v>2</v>
      </c>
      <c r="B179">
        <v>20</v>
      </c>
      <c r="C179">
        <v>5</v>
      </c>
    </row>
    <row r="180" spans="1:3" x14ac:dyDescent="0.35">
      <c r="A180">
        <v>3</v>
      </c>
      <c r="B180">
        <v>16</v>
      </c>
      <c r="C180">
        <v>5</v>
      </c>
    </row>
    <row r="181" spans="1:3" x14ac:dyDescent="0.35">
      <c r="A181">
        <v>2</v>
      </c>
      <c r="B181">
        <v>58</v>
      </c>
      <c r="C181">
        <v>5</v>
      </c>
    </row>
    <row r="182" spans="1:3" x14ac:dyDescent="0.35">
      <c r="A182">
        <v>1</v>
      </c>
      <c r="B182">
        <v>21</v>
      </c>
      <c r="C182">
        <v>2</v>
      </c>
    </row>
    <row r="183" spans="1:3" x14ac:dyDescent="0.35">
      <c r="A183">
        <v>3</v>
      </c>
      <c r="B183">
        <v>41</v>
      </c>
      <c r="C183">
        <v>2</v>
      </c>
    </row>
    <row r="184" spans="1:3" x14ac:dyDescent="0.35">
      <c r="A184">
        <v>2</v>
      </c>
      <c r="B184">
        <v>88</v>
      </c>
      <c r="C184">
        <v>1</v>
      </c>
    </row>
    <row r="185" spans="1:3" x14ac:dyDescent="0.35">
      <c r="A185">
        <v>2</v>
      </c>
      <c r="B185">
        <v>30</v>
      </c>
      <c r="C185">
        <v>1</v>
      </c>
    </row>
    <row r="186" spans="1:3" x14ac:dyDescent="0.35">
      <c r="A186">
        <v>1</v>
      </c>
      <c r="B186">
        <v>67</v>
      </c>
      <c r="C186">
        <v>5</v>
      </c>
    </row>
    <row r="187" spans="1:3" x14ac:dyDescent="0.35">
      <c r="A187">
        <v>3</v>
      </c>
      <c r="B187">
        <v>36</v>
      </c>
      <c r="C187">
        <v>4</v>
      </c>
    </row>
    <row r="188" spans="1:3" x14ac:dyDescent="0.35">
      <c r="A188">
        <v>2</v>
      </c>
      <c r="B188">
        <v>70</v>
      </c>
      <c r="C188">
        <v>3</v>
      </c>
    </row>
    <row r="189" spans="1:3" x14ac:dyDescent="0.35">
      <c r="A189">
        <v>1</v>
      </c>
      <c r="B189">
        <v>20</v>
      </c>
      <c r="C189">
        <v>3</v>
      </c>
    </row>
    <row r="190" spans="1:3" x14ac:dyDescent="0.35">
      <c r="A190">
        <v>3</v>
      </c>
      <c r="B190">
        <v>51</v>
      </c>
      <c r="C190">
        <v>2</v>
      </c>
    </row>
    <row r="191" spans="1:3" x14ac:dyDescent="0.35">
      <c r="A191">
        <v>2</v>
      </c>
      <c r="B191">
        <v>49</v>
      </c>
      <c r="C191">
        <v>2</v>
      </c>
    </row>
    <row r="192" spans="1:3" x14ac:dyDescent="0.35">
      <c r="A192">
        <v>2</v>
      </c>
      <c r="B192">
        <v>54</v>
      </c>
      <c r="C192">
        <v>1</v>
      </c>
    </row>
    <row r="193" spans="1:3" x14ac:dyDescent="0.35">
      <c r="A193">
        <v>1</v>
      </c>
      <c r="B193">
        <v>77</v>
      </c>
      <c r="C193">
        <v>5</v>
      </c>
    </row>
    <row r="194" spans="1:3" x14ac:dyDescent="0.35">
      <c r="A194">
        <v>3</v>
      </c>
      <c r="B194">
        <v>31</v>
      </c>
      <c r="C194">
        <v>5</v>
      </c>
    </row>
    <row r="195" spans="1:3" x14ac:dyDescent="0.35">
      <c r="A195">
        <v>1</v>
      </c>
      <c r="B195">
        <v>49</v>
      </c>
      <c r="C195">
        <v>5</v>
      </c>
    </row>
    <row r="196" spans="1:3" x14ac:dyDescent="0.35">
      <c r="A196">
        <v>2</v>
      </c>
      <c r="B196">
        <v>71</v>
      </c>
      <c r="C196">
        <v>4</v>
      </c>
    </row>
    <row r="197" spans="1:3" x14ac:dyDescent="0.35">
      <c r="A197">
        <v>3</v>
      </c>
      <c r="B197">
        <v>77</v>
      </c>
      <c r="C197">
        <v>1</v>
      </c>
    </row>
    <row r="198" spans="1:3" x14ac:dyDescent="0.35">
      <c r="A198">
        <v>3</v>
      </c>
      <c r="B198">
        <v>34</v>
      </c>
      <c r="C198">
        <v>1</v>
      </c>
    </row>
    <row r="199" spans="1:3" x14ac:dyDescent="0.35">
      <c r="A199">
        <v>2</v>
      </c>
      <c r="B199">
        <v>70</v>
      </c>
      <c r="C199">
        <v>5</v>
      </c>
    </row>
    <row r="200" spans="1:3" x14ac:dyDescent="0.35">
      <c r="A200">
        <v>2</v>
      </c>
      <c r="B200">
        <v>41</v>
      </c>
      <c r="C200">
        <v>3</v>
      </c>
    </row>
    <row r="201" spans="1:3" x14ac:dyDescent="0.35">
      <c r="A201">
        <v>1</v>
      </c>
      <c r="B201">
        <v>47</v>
      </c>
      <c r="C201">
        <v>4</v>
      </c>
    </row>
    <row r="202" spans="1:3" x14ac:dyDescent="0.35">
      <c r="A202">
        <v>1</v>
      </c>
      <c r="B202">
        <v>87</v>
      </c>
      <c r="C202">
        <v>2</v>
      </c>
    </row>
    <row r="203" spans="1:3" x14ac:dyDescent="0.35">
      <c r="A203">
        <v>3</v>
      </c>
      <c r="B203">
        <v>81</v>
      </c>
      <c r="C203">
        <v>4</v>
      </c>
    </row>
    <row r="204" spans="1:3" x14ac:dyDescent="0.35">
      <c r="A204">
        <v>3</v>
      </c>
      <c r="B204">
        <v>34</v>
      </c>
      <c r="C204">
        <v>1</v>
      </c>
    </row>
    <row r="205" spans="1:3" x14ac:dyDescent="0.35">
      <c r="A205">
        <v>2</v>
      </c>
      <c r="B205">
        <v>69</v>
      </c>
      <c r="C205">
        <v>5</v>
      </c>
    </row>
    <row r="206" spans="1:3" x14ac:dyDescent="0.35">
      <c r="A206">
        <v>1</v>
      </c>
      <c r="B206">
        <v>41</v>
      </c>
      <c r="C206">
        <v>5</v>
      </c>
    </row>
    <row r="207" spans="1:3" x14ac:dyDescent="0.35">
      <c r="A207">
        <v>3</v>
      </c>
      <c r="B207">
        <v>81</v>
      </c>
      <c r="C207">
        <v>4</v>
      </c>
    </row>
    <row r="208" spans="1:3" x14ac:dyDescent="0.35">
      <c r="A208">
        <v>1</v>
      </c>
      <c r="B208">
        <v>32</v>
      </c>
      <c r="C208">
        <v>4</v>
      </c>
    </row>
    <row r="209" spans="1:3" x14ac:dyDescent="0.35">
      <c r="A209">
        <v>3</v>
      </c>
      <c r="B209">
        <v>71</v>
      </c>
      <c r="C209">
        <v>5</v>
      </c>
    </row>
    <row r="210" spans="1:3" x14ac:dyDescent="0.35">
      <c r="A210">
        <v>1</v>
      </c>
      <c r="B210">
        <v>48</v>
      </c>
      <c r="C210">
        <v>5</v>
      </c>
    </row>
    <row r="211" spans="1:3" x14ac:dyDescent="0.35">
      <c r="A211">
        <v>3</v>
      </c>
      <c r="B211">
        <v>73</v>
      </c>
      <c r="C211">
        <v>5</v>
      </c>
    </row>
    <row r="212" spans="1:3" x14ac:dyDescent="0.35">
      <c r="A212">
        <v>3</v>
      </c>
      <c r="B212">
        <v>40</v>
      </c>
      <c r="C212">
        <v>5</v>
      </c>
    </row>
    <row r="213" spans="1:3" x14ac:dyDescent="0.35">
      <c r="A213">
        <v>2</v>
      </c>
      <c r="B213">
        <v>81</v>
      </c>
      <c r="C213">
        <v>4</v>
      </c>
    </row>
    <row r="214" spans="1:3" x14ac:dyDescent="0.35">
      <c r="A214">
        <v>2</v>
      </c>
      <c r="B214">
        <v>20</v>
      </c>
      <c r="C214">
        <v>5</v>
      </c>
    </row>
    <row r="215" spans="1:3" x14ac:dyDescent="0.35">
      <c r="A215">
        <v>1</v>
      </c>
      <c r="B215">
        <v>52</v>
      </c>
      <c r="C215">
        <v>4</v>
      </c>
    </row>
    <row r="216" spans="1:3" x14ac:dyDescent="0.35">
      <c r="A216">
        <v>1</v>
      </c>
      <c r="B216">
        <v>38</v>
      </c>
      <c r="C216">
        <v>3</v>
      </c>
    </row>
    <row r="217" spans="1:3" x14ac:dyDescent="0.35">
      <c r="A217">
        <v>3</v>
      </c>
      <c r="B217">
        <v>27</v>
      </c>
      <c r="C217">
        <v>4</v>
      </c>
    </row>
    <row r="218" spans="1:3" x14ac:dyDescent="0.35">
      <c r="A218">
        <v>3</v>
      </c>
      <c r="B218">
        <v>63</v>
      </c>
      <c r="C218">
        <v>2</v>
      </c>
    </row>
    <row r="219" spans="1:3" x14ac:dyDescent="0.35">
      <c r="A219">
        <v>2</v>
      </c>
      <c r="B219">
        <v>32</v>
      </c>
      <c r="C219">
        <v>2</v>
      </c>
    </row>
    <row r="220" spans="1:3" x14ac:dyDescent="0.35">
      <c r="A220">
        <v>1</v>
      </c>
      <c r="B220">
        <v>78</v>
      </c>
      <c r="C220">
        <v>5</v>
      </c>
    </row>
    <row r="221" spans="1:3" x14ac:dyDescent="0.35">
      <c r="A221">
        <v>2</v>
      </c>
      <c r="B221">
        <v>36</v>
      </c>
      <c r="C221">
        <v>5</v>
      </c>
    </row>
    <row r="222" spans="1:3" x14ac:dyDescent="0.35">
      <c r="A222">
        <v>1</v>
      </c>
      <c r="B222">
        <v>63</v>
      </c>
      <c r="C222">
        <v>5</v>
      </c>
    </row>
    <row r="223" spans="1:3" x14ac:dyDescent="0.35">
      <c r="A223">
        <v>2</v>
      </c>
      <c r="B223">
        <v>30</v>
      </c>
      <c r="C223">
        <v>5</v>
      </c>
    </row>
    <row r="224" spans="1:3" x14ac:dyDescent="0.35">
      <c r="A224">
        <v>1</v>
      </c>
      <c r="B224">
        <v>71</v>
      </c>
      <c r="C224">
        <v>3</v>
      </c>
    </row>
    <row r="225" spans="1:3" x14ac:dyDescent="0.35">
      <c r="A225">
        <v>3</v>
      </c>
      <c r="B225">
        <v>40</v>
      </c>
      <c r="C225">
        <v>3</v>
      </c>
    </row>
    <row r="226" spans="1:3" x14ac:dyDescent="0.35">
      <c r="A226">
        <v>2</v>
      </c>
      <c r="B226">
        <v>71</v>
      </c>
      <c r="C226">
        <v>5</v>
      </c>
    </row>
    <row r="227" spans="1:3" x14ac:dyDescent="0.35">
      <c r="A227">
        <v>1</v>
      </c>
    </row>
    <row r="228" spans="1:3" x14ac:dyDescent="0.35">
      <c r="A228">
        <v>3</v>
      </c>
    </row>
    <row r="229" spans="1:3" x14ac:dyDescent="0.35">
      <c r="A229">
        <v>2</v>
      </c>
    </row>
    <row r="230" spans="1:3" x14ac:dyDescent="0.35">
      <c r="A230">
        <v>3</v>
      </c>
    </row>
    <row r="231" spans="1:3" x14ac:dyDescent="0.35">
      <c r="A231">
        <v>3</v>
      </c>
    </row>
    <row r="232" spans="1:3" x14ac:dyDescent="0.35">
      <c r="A232">
        <v>2</v>
      </c>
    </row>
    <row r="233" spans="1:3" x14ac:dyDescent="0.35">
      <c r="A233">
        <v>1</v>
      </c>
    </row>
    <row r="234" spans="1:3" x14ac:dyDescent="0.35">
      <c r="A234">
        <v>2</v>
      </c>
    </row>
    <row r="235" spans="1:3" x14ac:dyDescent="0.35">
      <c r="A235">
        <v>1</v>
      </c>
    </row>
    <row r="236" spans="1:3" x14ac:dyDescent="0.35">
      <c r="A236">
        <v>3</v>
      </c>
    </row>
    <row r="237" spans="1:3" x14ac:dyDescent="0.35">
      <c r="A237">
        <v>2</v>
      </c>
    </row>
    <row r="238" spans="1:3" x14ac:dyDescent="0.35">
      <c r="A238">
        <v>1</v>
      </c>
    </row>
    <row r="239" spans="1:3" x14ac:dyDescent="0.35">
      <c r="A239">
        <v>1</v>
      </c>
    </row>
    <row r="240" spans="1:3" x14ac:dyDescent="0.35">
      <c r="A240">
        <v>3</v>
      </c>
    </row>
    <row r="241" spans="1:1" x14ac:dyDescent="0.35">
      <c r="A241">
        <v>3</v>
      </c>
    </row>
    <row r="242" spans="1:1" x14ac:dyDescent="0.35">
      <c r="A242">
        <v>2</v>
      </c>
    </row>
    <row r="243" spans="1:1" x14ac:dyDescent="0.35">
      <c r="A243">
        <v>1</v>
      </c>
    </row>
    <row r="244" spans="1:1" x14ac:dyDescent="0.35">
      <c r="A244">
        <v>1</v>
      </c>
    </row>
    <row r="245" spans="1:1" x14ac:dyDescent="0.35">
      <c r="A245">
        <v>3</v>
      </c>
    </row>
    <row r="246" spans="1:1" x14ac:dyDescent="0.35">
      <c r="A246">
        <v>2</v>
      </c>
    </row>
    <row r="247" spans="1:1" x14ac:dyDescent="0.35">
      <c r="A247">
        <v>3</v>
      </c>
    </row>
    <row r="248" spans="1:1" x14ac:dyDescent="0.35">
      <c r="A248">
        <v>2</v>
      </c>
    </row>
    <row r="249" spans="1:1" x14ac:dyDescent="0.35">
      <c r="A249">
        <v>3</v>
      </c>
    </row>
    <row r="250" spans="1:1" x14ac:dyDescent="0.35">
      <c r="A250">
        <v>2</v>
      </c>
    </row>
    <row r="251" spans="1:1" x14ac:dyDescent="0.35">
      <c r="A251">
        <v>3</v>
      </c>
    </row>
    <row r="252" spans="1:1" x14ac:dyDescent="0.35">
      <c r="A252">
        <v>2</v>
      </c>
    </row>
    <row r="253" spans="1:1" x14ac:dyDescent="0.35">
      <c r="A253">
        <v>1</v>
      </c>
    </row>
    <row r="254" spans="1:1" x14ac:dyDescent="0.35">
      <c r="A254">
        <v>2</v>
      </c>
    </row>
    <row r="255" spans="1:1" x14ac:dyDescent="0.35">
      <c r="A255">
        <v>1</v>
      </c>
    </row>
    <row r="256" spans="1:1" x14ac:dyDescent="0.35">
      <c r="A256">
        <v>3</v>
      </c>
    </row>
    <row r="257" spans="1:1" x14ac:dyDescent="0.35">
      <c r="A257">
        <v>2</v>
      </c>
    </row>
    <row r="258" spans="1:1" x14ac:dyDescent="0.35">
      <c r="A258">
        <v>1</v>
      </c>
    </row>
    <row r="259" spans="1:1" x14ac:dyDescent="0.35">
      <c r="A259">
        <v>3</v>
      </c>
    </row>
    <row r="260" spans="1:1" x14ac:dyDescent="0.35">
      <c r="A260">
        <v>2</v>
      </c>
    </row>
    <row r="261" spans="1:1" x14ac:dyDescent="0.35">
      <c r="A261">
        <v>1</v>
      </c>
    </row>
    <row r="262" spans="1:1" x14ac:dyDescent="0.35">
      <c r="A262">
        <v>2</v>
      </c>
    </row>
    <row r="263" spans="1:1" x14ac:dyDescent="0.35">
      <c r="A263">
        <v>1</v>
      </c>
    </row>
    <row r="264" spans="1:1" x14ac:dyDescent="0.35">
      <c r="A264">
        <v>3</v>
      </c>
    </row>
    <row r="265" spans="1:1" x14ac:dyDescent="0.35">
      <c r="A265">
        <v>3</v>
      </c>
    </row>
    <row r="266" spans="1:1" x14ac:dyDescent="0.35">
      <c r="A266">
        <v>2</v>
      </c>
    </row>
    <row r="267" spans="1:1" x14ac:dyDescent="0.35">
      <c r="A267">
        <v>3</v>
      </c>
    </row>
    <row r="268" spans="1:1" x14ac:dyDescent="0.35">
      <c r="A268">
        <v>3</v>
      </c>
    </row>
    <row r="269" spans="1:1" x14ac:dyDescent="0.35">
      <c r="A269">
        <v>2</v>
      </c>
    </row>
    <row r="270" spans="1:1" x14ac:dyDescent="0.35">
      <c r="A270">
        <v>2</v>
      </c>
    </row>
    <row r="271" spans="1:1" x14ac:dyDescent="0.35">
      <c r="A271">
        <v>3</v>
      </c>
    </row>
    <row r="272" spans="1:1" x14ac:dyDescent="0.35">
      <c r="A272">
        <v>1</v>
      </c>
    </row>
    <row r="273" spans="1:1" x14ac:dyDescent="0.35">
      <c r="A273">
        <v>2</v>
      </c>
    </row>
    <row r="274" spans="1:1" x14ac:dyDescent="0.35">
      <c r="A274">
        <v>1</v>
      </c>
    </row>
    <row r="275" spans="1:1" x14ac:dyDescent="0.35">
      <c r="A275">
        <v>3</v>
      </c>
    </row>
    <row r="276" spans="1:1" x14ac:dyDescent="0.35">
      <c r="A276">
        <v>1</v>
      </c>
    </row>
    <row r="277" spans="1:1" x14ac:dyDescent="0.35">
      <c r="A277">
        <v>3</v>
      </c>
    </row>
    <row r="278" spans="1:1" x14ac:dyDescent="0.35">
      <c r="A278">
        <v>2</v>
      </c>
    </row>
    <row r="279" spans="1:1" x14ac:dyDescent="0.35">
      <c r="A279">
        <v>1</v>
      </c>
    </row>
    <row r="280" spans="1:1" x14ac:dyDescent="0.35">
      <c r="A280">
        <v>3</v>
      </c>
    </row>
    <row r="281" spans="1:1" x14ac:dyDescent="0.35">
      <c r="A281">
        <v>2</v>
      </c>
    </row>
    <row r="282" spans="1:1" x14ac:dyDescent="0.35">
      <c r="A282">
        <v>3</v>
      </c>
    </row>
    <row r="283" spans="1:1" x14ac:dyDescent="0.35">
      <c r="A283">
        <v>2</v>
      </c>
    </row>
    <row r="284" spans="1:1" x14ac:dyDescent="0.35">
      <c r="A284">
        <v>1</v>
      </c>
    </row>
    <row r="285" spans="1:1" x14ac:dyDescent="0.35">
      <c r="A285">
        <v>2</v>
      </c>
    </row>
    <row r="286" spans="1:1" x14ac:dyDescent="0.35">
      <c r="A286">
        <v>3</v>
      </c>
    </row>
    <row r="287" spans="1:1" x14ac:dyDescent="0.35">
      <c r="A287">
        <v>1</v>
      </c>
    </row>
    <row r="288" spans="1:1" x14ac:dyDescent="0.35">
      <c r="A288">
        <v>1</v>
      </c>
    </row>
    <row r="289" spans="1:1" x14ac:dyDescent="0.35">
      <c r="A289">
        <v>2</v>
      </c>
    </row>
    <row r="290" spans="1:1" x14ac:dyDescent="0.35">
      <c r="A290">
        <v>3</v>
      </c>
    </row>
    <row r="291" spans="1:1" x14ac:dyDescent="0.35">
      <c r="A291">
        <v>3</v>
      </c>
    </row>
    <row r="292" spans="1:1" x14ac:dyDescent="0.35">
      <c r="A292">
        <v>3</v>
      </c>
    </row>
    <row r="293" spans="1:1" x14ac:dyDescent="0.35">
      <c r="A293">
        <v>2</v>
      </c>
    </row>
    <row r="294" spans="1:1" x14ac:dyDescent="0.35">
      <c r="A294">
        <v>3</v>
      </c>
    </row>
    <row r="295" spans="1:1" x14ac:dyDescent="0.35">
      <c r="A295">
        <v>2</v>
      </c>
    </row>
    <row r="296" spans="1:1" x14ac:dyDescent="0.35">
      <c r="A296">
        <v>1</v>
      </c>
    </row>
    <row r="297" spans="1:1" x14ac:dyDescent="0.35">
      <c r="A297">
        <v>3</v>
      </c>
    </row>
    <row r="298" spans="1:1" x14ac:dyDescent="0.35">
      <c r="A298">
        <v>3</v>
      </c>
    </row>
    <row r="299" spans="1:1" x14ac:dyDescent="0.35">
      <c r="A299">
        <v>2</v>
      </c>
    </row>
    <row r="300" spans="1:1" x14ac:dyDescent="0.35">
      <c r="A300">
        <v>3</v>
      </c>
    </row>
    <row r="301" spans="1:1" x14ac:dyDescent="0.35">
      <c r="A301">
        <v>2</v>
      </c>
    </row>
    <row r="302" spans="1:1" x14ac:dyDescent="0.35">
      <c r="A302">
        <v>2</v>
      </c>
    </row>
    <row r="303" spans="1:1" x14ac:dyDescent="0.35">
      <c r="A303">
        <v>1</v>
      </c>
    </row>
    <row r="304" spans="1:1" x14ac:dyDescent="0.35">
      <c r="A304">
        <v>1</v>
      </c>
    </row>
    <row r="305" spans="1:1" x14ac:dyDescent="0.35">
      <c r="A305">
        <v>3</v>
      </c>
    </row>
    <row r="306" spans="1:1" x14ac:dyDescent="0.35">
      <c r="A306">
        <v>2</v>
      </c>
    </row>
    <row r="307" spans="1:1" x14ac:dyDescent="0.35">
      <c r="A307">
        <v>1</v>
      </c>
    </row>
    <row r="308" spans="1:1" x14ac:dyDescent="0.35">
      <c r="A308">
        <v>3</v>
      </c>
    </row>
    <row r="309" spans="1:1" x14ac:dyDescent="0.35">
      <c r="A309">
        <v>2</v>
      </c>
    </row>
    <row r="310" spans="1:1" x14ac:dyDescent="0.35">
      <c r="A310">
        <v>2</v>
      </c>
    </row>
    <row r="311" spans="1:1" x14ac:dyDescent="0.35">
      <c r="A311">
        <v>1</v>
      </c>
    </row>
    <row r="312" spans="1:1" x14ac:dyDescent="0.35">
      <c r="A312">
        <v>3</v>
      </c>
    </row>
    <row r="313" spans="1:1" x14ac:dyDescent="0.35">
      <c r="A313">
        <v>2</v>
      </c>
    </row>
    <row r="314" spans="1:1" x14ac:dyDescent="0.35">
      <c r="A314">
        <v>2</v>
      </c>
    </row>
    <row r="315" spans="1:1" x14ac:dyDescent="0.35">
      <c r="A315">
        <v>1</v>
      </c>
    </row>
    <row r="316" spans="1:1" x14ac:dyDescent="0.35">
      <c r="A316">
        <v>1</v>
      </c>
    </row>
    <row r="317" spans="1:1" x14ac:dyDescent="0.35">
      <c r="A317">
        <v>3</v>
      </c>
    </row>
    <row r="318" spans="1:1" x14ac:dyDescent="0.35">
      <c r="A318">
        <v>1</v>
      </c>
    </row>
    <row r="319" spans="1:1" x14ac:dyDescent="0.35">
      <c r="A319">
        <v>3</v>
      </c>
    </row>
    <row r="320" spans="1:1" x14ac:dyDescent="0.35">
      <c r="A320">
        <v>1</v>
      </c>
    </row>
    <row r="321" spans="1:1" x14ac:dyDescent="0.35">
      <c r="A321">
        <v>3</v>
      </c>
    </row>
    <row r="322" spans="1:1" x14ac:dyDescent="0.35">
      <c r="A322">
        <v>1</v>
      </c>
    </row>
    <row r="323" spans="1:1" x14ac:dyDescent="0.35">
      <c r="A323">
        <v>3</v>
      </c>
    </row>
    <row r="324" spans="1:1" x14ac:dyDescent="0.35">
      <c r="A324">
        <v>2</v>
      </c>
    </row>
    <row r="325" spans="1:1" x14ac:dyDescent="0.35">
      <c r="A325">
        <v>1</v>
      </c>
    </row>
    <row r="326" spans="1:1" x14ac:dyDescent="0.35">
      <c r="A326">
        <v>3</v>
      </c>
    </row>
    <row r="327" spans="1:1" x14ac:dyDescent="0.35">
      <c r="A327">
        <v>2</v>
      </c>
    </row>
    <row r="328" spans="1:1" x14ac:dyDescent="0.35">
      <c r="A328">
        <v>3</v>
      </c>
    </row>
    <row r="329" spans="1:1" x14ac:dyDescent="0.35">
      <c r="A329">
        <v>2</v>
      </c>
    </row>
    <row r="330" spans="1:1" x14ac:dyDescent="0.35">
      <c r="A330">
        <v>3</v>
      </c>
    </row>
    <row r="331" spans="1:1" x14ac:dyDescent="0.35">
      <c r="A331">
        <v>2</v>
      </c>
    </row>
    <row r="332" spans="1:1" x14ac:dyDescent="0.35">
      <c r="A332">
        <v>2</v>
      </c>
    </row>
    <row r="333" spans="1:1" x14ac:dyDescent="0.35">
      <c r="A333">
        <v>1</v>
      </c>
    </row>
    <row r="334" spans="1:1" x14ac:dyDescent="0.35">
      <c r="A334">
        <v>1</v>
      </c>
    </row>
    <row r="335" spans="1:1" x14ac:dyDescent="0.35">
      <c r="A335">
        <v>3</v>
      </c>
    </row>
    <row r="336" spans="1:1" x14ac:dyDescent="0.35">
      <c r="A336">
        <v>1</v>
      </c>
    </row>
    <row r="337" spans="1:1" x14ac:dyDescent="0.35">
      <c r="A337">
        <v>3</v>
      </c>
    </row>
    <row r="338" spans="1:1" x14ac:dyDescent="0.35">
      <c r="A338">
        <v>3</v>
      </c>
    </row>
    <row r="339" spans="1:1" x14ac:dyDescent="0.35">
      <c r="A339">
        <v>2</v>
      </c>
    </row>
    <row r="340" spans="1:1" x14ac:dyDescent="0.35">
      <c r="A340">
        <v>1</v>
      </c>
    </row>
    <row r="341" spans="1:1" x14ac:dyDescent="0.35">
      <c r="A341">
        <v>3</v>
      </c>
    </row>
    <row r="342" spans="1:1" x14ac:dyDescent="0.35">
      <c r="A342">
        <v>1</v>
      </c>
    </row>
    <row r="343" spans="1:1" x14ac:dyDescent="0.35">
      <c r="A343">
        <v>3</v>
      </c>
    </row>
    <row r="344" spans="1:1" x14ac:dyDescent="0.35">
      <c r="A344">
        <v>2</v>
      </c>
    </row>
    <row r="345" spans="1:1" x14ac:dyDescent="0.35">
      <c r="A345">
        <v>1</v>
      </c>
    </row>
    <row r="346" spans="1:1" x14ac:dyDescent="0.35">
      <c r="A346">
        <v>1</v>
      </c>
    </row>
    <row r="347" spans="1:1" x14ac:dyDescent="0.35">
      <c r="A347">
        <v>3</v>
      </c>
    </row>
    <row r="348" spans="1:1" x14ac:dyDescent="0.35">
      <c r="A348">
        <v>2</v>
      </c>
    </row>
    <row r="349" spans="1:1" x14ac:dyDescent="0.35">
      <c r="A349">
        <v>1</v>
      </c>
    </row>
    <row r="350" spans="1:1" x14ac:dyDescent="0.35">
      <c r="A350">
        <v>3</v>
      </c>
    </row>
    <row r="351" spans="1:1" x14ac:dyDescent="0.35">
      <c r="A351">
        <v>2</v>
      </c>
    </row>
    <row r="352" spans="1:1" x14ac:dyDescent="0.35">
      <c r="A352">
        <v>1</v>
      </c>
    </row>
    <row r="353" spans="1:1" x14ac:dyDescent="0.35">
      <c r="A353">
        <v>3</v>
      </c>
    </row>
    <row r="354" spans="1:1" x14ac:dyDescent="0.35">
      <c r="A354">
        <v>2</v>
      </c>
    </row>
    <row r="355" spans="1:1" x14ac:dyDescent="0.35">
      <c r="A355">
        <v>2</v>
      </c>
    </row>
    <row r="356" spans="1:1" x14ac:dyDescent="0.35">
      <c r="A356">
        <v>1</v>
      </c>
    </row>
    <row r="357" spans="1:1" x14ac:dyDescent="0.35">
      <c r="A357">
        <v>3</v>
      </c>
    </row>
    <row r="358" spans="1:1" x14ac:dyDescent="0.35">
      <c r="A358">
        <v>2</v>
      </c>
    </row>
    <row r="359" spans="1:1" x14ac:dyDescent="0.35">
      <c r="A359">
        <v>2</v>
      </c>
    </row>
    <row r="360" spans="1:1" x14ac:dyDescent="0.35">
      <c r="A360">
        <v>1</v>
      </c>
    </row>
    <row r="361" spans="1:1" x14ac:dyDescent="0.35">
      <c r="A361">
        <v>1</v>
      </c>
    </row>
    <row r="362" spans="1:1" x14ac:dyDescent="0.35">
      <c r="A362">
        <v>3</v>
      </c>
    </row>
    <row r="363" spans="1:1" x14ac:dyDescent="0.35">
      <c r="A363">
        <v>2</v>
      </c>
    </row>
    <row r="364" spans="1:1" x14ac:dyDescent="0.35">
      <c r="A364">
        <v>1</v>
      </c>
    </row>
    <row r="365" spans="1:1" x14ac:dyDescent="0.35">
      <c r="A365">
        <v>3</v>
      </c>
    </row>
    <row r="366" spans="1:1" x14ac:dyDescent="0.35">
      <c r="A366">
        <v>1</v>
      </c>
    </row>
    <row r="367" spans="1:1" x14ac:dyDescent="0.35">
      <c r="A367">
        <v>3</v>
      </c>
    </row>
    <row r="368" spans="1:1" x14ac:dyDescent="0.35">
      <c r="A368">
        <v>1</v>
      </c>
    </row>
    <row r="369" spans="1:1" x14ac:dyDescent="0.35">
      <c r="A369">
        <v>3</v>
      </c>
    </row>
    <row r="370" spans="1:1" x14ac:dyDescent="0.35">
      <c r="A370">
        <v>3</v>
      </c>
    </row>
    <row r="371" spans="1:1" x14ac:dyDescent="0.35">
      <c r="A371">
        <v>2</v>
      </c>
    </row>
    <row r="372" spans="1:1" x14ac:dyDescent="0.35">
      <c r="A372">
        <v>1</v>
      </c>
    </row>
    <row r="373" spans="1:1" x14ac:dyDescent="0.35">
      <c r="A373">
        <v>3</v>
      </c>
    </row>
    <row r="374" spans="1:1" x14ac:dyDescent="0.35">
      <c r="A374">
        <v>2</v>
      </c>
    </row>
    <row r="375" spans="1:1" x14ac:dyDescent="0.35">
      <c r="A375">
        <v>1</v>
      </c>
    </row>
    <row r="376" spans="1:1" x14ac:dyDescent="0.35">
      <c r="A376">
        <v>2</v>
      </c>
    </row>
    <row r="377" spans="1:1" x14ac:dyDescent="0.35">
      <c r="A377">
        <v>1</v>
      </c>
    </row>
    <row r="378" spans="1:1" x14ac:dyDescent="0.35">
      <c r="A378">
        <v>2</v>
      </c>
    </row>
    <row r="379" spans="1:1" x14ac:dyDescent="0.35">
      <c r="A379">
        <v>1</v>
      </c>
    </row>
    <row r="380" spans="1:1" x14ac:dyDescent="0.35">
      <c r="A380">
        <v>3</v>
      </c>
    </row>
    <row r="381" spans="1:1" x14ac:dyDescent="0.35">
      <c r="A381">
        <v>2</v>
      </c>
    </row>
    <row r="382" spans="1:1" x14ac:dyDescent="0.35">
      <c r="A382">
        <v>1</v>
      </c>
    </row>
    <row r="383" spans="1:1" x14ac:dyDescent="0.35">
      <c r="A383">
        <v>3</v>
      </c>
    </row>
    <row r="384" spans="1:1" x14ac:dyDescent="0.35">
      <c r="A384">
        <v>2</v>
      </c>
    </row>
    <row r="385" spans="1:1" x14ac:dyDescent="0.35">
      <c r="A385">
        <v>1</v>
      </c>
    </row>
    <row r="386" spans="1:1" x14ac:dyDescent="0.35">
      <c r="A386">
        <v>1</v>
      </c>
    </row>
    <row r="387" spans="1:1" x14ac:dyDescent="0.35">
      <c r="A387">
        <v>3</v>
      </c>
    </row>
    <row r="388" spans="1:1" x14ac:dyDescent="0.35">
      <c r="A388">
        <v>2</v>
      </c>
    </row>
    <row r="389" spans="1:1" x14ac:dyDescent="0.35">
      <c r="A389">
        <v>1</v>
      </c>
    </row>
    <row r="390" spans="1:1" x14ac:dyDescent="0.35">
      <c r="A390">
        <v>1</v>
      </c>
    </row>
    <row r="391" spans="1:1" x14ac:dyDescent="0.35">
      <c r="A391">
        <v>3</v>
      </c>
    </row>
    <row r="392" spans="1:1" x14ac:dyDescent="0.35">
      <c r="A392">
        <v>3</v>
      </c>
    </row>
    <row r="393" spans="1:1" x14ac:dyDescent="0.35">
      <c r="A393">
        <v>2</v>
      </c>
    </row>
    <row r="394" spans="1:1" x14ac:dyDescent="0.35">
      <c r="A394">
        <v>1</v>
      </c>
    </row>
    <row r="395" spans="1:1" x14ac:dyDescent="0.35">
      <c r="A395">
        <v>3</v>
      </c>
    </row>
    <row r="396" spans="1:1" x14ac:dyDescent="0.35">
      <c r="A396">
        <v>2</v>
      </c>
    </row>
    <row r="397" spans="1:1" x14ac:dyDescent="0.35">
      <c r="A397">
        <v>1</v>
      </c>
    </row>
    <row r="398" spans="1:1" x14ac:dyDescent="0.35">
      <c r="A398">
        <v>1</v>
      </c>
    </row>
    <row r="399" spans="1:1" x14ac:dyDescent="0.35">
      <c r="A399">
        <v>3</v>
      </c>
    </row>
    <row r="400" spans="1:1" x14ac:dyDescent="0.35">
      <c r="A400">
        <v>2</v>
      </c>
    </row>
    <row r="401" spans="1:1" x14ac:dyDescent="0.35">
      <c r="A401">
        <v>1</v>
      </c>
    </row>
    <row r="402" spans="1:1" x14ac:dyDescent="0.35">
      <c r="A402">
        <v>1</v>
      </c>
    </row>
    <row r="403" spans="1:1" x14ac:dyDescent="0.35">
      <c r="A403">
        <v>3</v>
      </c>
    </row>
    <row r="404" spans="1:1" x14ac:dyDescent="0.35">
      <c r="A404">
        <v>2</v>
      </c>
    </row>
    <row r="405" spans="1:1" x14ac:dyDescent="0.35">
      <c r="A405">
        <v>1</v>
      </c>
    </row>
    <row r="406" spans="1:1" x14ac:dyDescent="0.35">
      <c r="A406">
        <v>1</v>
      </c>
    </row>
    <row r="407" spans="1:1" x14ac:dyDescent="0.35">
      <c r="A407">
        <v>3</v>
      </c>
    </row>
    <row r="408" spans="1:1" x14ac:dyDescent="0.35">
      <c r="A408">
        <v>3</v>
      </c>
    </row>
    <row r="409" spans="1:1" x14ac:dyDescent="0.35">
      <c r="A409">
        <v>2</v>
      </c>
    </row>
    <row r="410" spans="1:1" x14ac:dyDescent="0.35">
      <c r="A410">
        <v>1</v>
      </c>
    </row>
    <row r="411" spans="1:1" x14ac:dyDescent="0.35">
      <c r="A411">
        <v>3</v>
      </c>
    </row>
    <row r="412" spans="1:1" x14ac:dyDescent="0.35">
      <c r="A412">
        <v>3</v>
      </c>
    </row>
    <row r="413" spans="1:1" x14ac:dyDescent="0.35">
      <c r="A413">
        <v>2</v>
      </c>
    </row>
    <row r="414" spans="1:1" x14ac:dyDescent="0.35">
      <c r="A414">
        <v>2</v>
      </c>
    </row>
    <row r="415" spans="1:1" x14ac:dyDescent="0.35">
      <c r="A415">
        <v>1</v>
      </c>
    </row>
    <row r="416" spans="1:1" x14ac:dyDescent="0.35">
      <c r="A416">
        <v>3</v>
      </c>
    </row>
    <row r="417" spans="1:1" x14ac:dyDescent="0.35">
      <c r="A417">
        <v>2</v>
      </c>
    </row>
    <row r="418" spans="1:1" x14ac:dyDescent="0.35">
      <c r="A418">
        <v>2</v>
      </c>
    </row>
    <row r="419" spans="1:1" x14ac:dyDescent="0.35">
      <c r="A419">
        <v>1</v>
      </c>
    </row>
    <row r="420" spans="1:1" x14ac:dyDescent="0.35">
      <c r="A420">
        <v>2</v>
      </c>
    </row>
    <row r="421" spans="1:1" x14ac:dyDescent="0.35">
      <c r="A421">
        <v>1</v>
      </c>
    </row>
    <row r="422" spans="1:1" x14ac:dyDescent="0.35">
      <c r="A422">
        <v>2</v>
      </c>
    </row>
    <row r="423" spans="1:1" x14ac:dyDescent="0.35">
      <c r="A423">
        <v>1</v>
      </c>
    </row>
    <row r="424" spans="1:1" x14ac:dyDescent="0.35">
      <c r="A424">
        <v>2</v>
      </c>
    </row>
    <row r="425" spans="1:1" x14ac:dyDescent="0.35">
      <c r="A425">
        <v>1</v>
      </c>
    </row>
    <row r="426" spans="1:1" x14ac:dyDescent="0.35">
      <c r="A426">
        <v>2</v>
      </c>
    </row>
    <row r="427" spans="1:1" x14ac:dyDescent="0.35">
      <c r="A427">
        <v>1</v>
      </c>
    </row>
    <row r="428" spans="1:1" x14ac:dyDescent="0.35">
      <c r="A428">
        <v>2</v>
      </c>
    </row>
    <row r="429" spans="1:1" x14ac:dyDescent="0.35">
      <c r="A429">
        <v>1</v>
      </c>
    </row>
    <row r="430" spans="1:1" x14ac:dyDescent="0.35">
      <c r="A430">
        <v>2</v>
      </c>
    </row>
    <row r="431" spans="1:1" x14ac:dyDescent="0.35">
      <c r="A431">
        <v>1</v>
      </c>
    </row>
    <row r="432" spans="1:1" x14ac:dyDescent="0.35">
      <c r="A432">
        <v>1</v>
      </c>
    </row>
    <row r="433" spans="1:1" x14ac:dyDescent="0.35">
      <c r="A433">
        <v>3</v>
      </c>
    </row>
    <row r="434" spans="1:1" x14ac:dyDescent="0.35">
      <c r="A434">
        <v>2</v>
      </c>
    </row>
    <row r="435" spans="1:1" x14ac:dyDescent="0.35">
      <c r="A435">
        <v>1</v>
      </c>
    </row>
    <row r="436" spans="1:1" x14ac:dyDescent="0.35">
      <c r="A436">
        <v>2</v>
      </c>
    </row>
    <row r="437" spans="1:1" x14ac:dyDescent="0.35">
      <c r="A437">
        <v>1</v>
      </c>
    </row>
    <row r="438" spans="1:1" x14ac:dyDescent="0.35">
      <c r="A438">
        <v>3</v>
      </c>
    </row>
    <row r="439" spans="1:1" x14ac:dyDescent="0.35">
      <c r="A439">
        <v>2</v>
      </c>
    </row>
    <row r="440" spans="1:1" x14ac:dyDescent="0.35">
      <c r="A440">
        <v>3</v>
      </c>
    </row>
    <row r="441" spans="1:1" x14ac:dyDescent="0.35">
      <c r="A441">
        <v>2</v>
      </c>
    </row>
    <row r="442" spans="1:1" x14ac:dyDescent="0.35">
      <c r="A442">
        <v>2</v>
      </c>
    </row>
    <row r="443" spans="1:1" x14ac:dyDescent="0.35">
      <c r="A443">
        <v>1</v>
      </c>
    </row>
    <row r="444" spans="1:1" x14ac:dyDescent="0.35">
      <c r="A444">
        <v>3</v>
      </c>
    </row>
    <row r="445" spans="1:1" x14ac:dyDescent="0.35">
      <c r="A445">
        <v>2</v>
      </c>
    </row>
    <row r="446" spans="1:1" x14ac:dyDescent="0.35">
      <c r="A446">
        <v>1</v>
      </c>
    </row>
    <row r="447" spans="1:1" x14ac:dyDescent="0.35">
      <c r="A447">
        <v>3</v>
      </c>
    </row>
    <row r="448" spans="1:1" x14ac:dyDescent="0.35">
      <c r="A448">
        <v>2</v>
      </c>
    </row>
    <row r="449" spans="1:1" x14ac:dyDescent="0.35">
      <c r="A449">
        <v>1</v>
      </c>
    </row>
    <row r="450" spans="1:1" x14ac:dyDescent="0.35">
      <c r="A450">
        <v>3</v>
      </c>
    </row>
    <row r="451" spans="1:1" x14ac:dyDescent="0.35">
      <c r="A451">
        <v>2</v>
      </c>
    </row>
  </sheetData>
  <phoneticPr fontId="1"/>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451"/>
  <sheetViews>
    <sheetView topLeftCell="D1" workbookViewId="0">
      <selection activeCell="I360" sqref="I360"/>
    </sheetView>
  </sheetViews>
  <sheetFormatPr defaultRowHeight="15.75" x14ac:dyDescent="0.35"/>
  <cols>
    <col min="3" max="3" width="10.7109375" customWidth="1"/>
    <col min="10" max="17" width="11.7109375" customWidth="1"/>
  </cols>
  <sheetData>
    <row r="1" spans="1:17" x14ac:dyDescent="0.35">
      <c r="C1" t="s">
        <v>1</v>
      </c>
      <c r="D1" s="1" t="s">
        <v>0</v>
      </c>
      <c r="E1" t="s">
        <v>5</v>
      </c>
      <c r="F1" t="s">
        <v>22</v>
      </c>
    </row>
    <row r="2" spans="1:17" x14ac:dyDescent="0.35">
      <c r="A2">
        <v>1</v>
      </c>
      <c r="C2" t="s">
        <v>2</v>
      </c>
      <c r="D2">
        <v>53</v>
      </c>
      <c r="E2">
        <v>5</v>
      </c>
      <c r="F2">
        <f>FLOOR(D2,10)</f>
        <v>50</v>
      </c>
      <c r="G2">
        <f>TRUNC(D2,-1)</f>
        <v>50</v>
      </c>
    </row>
    <row r="3" spans="1:17" x14ac:dyDescent="0.35">
      <c r="A3">
        <v>2</v>
      </c>
      <c r="C3" t="s">
        <v>4</v>
      </c>
      <c r="D3">
        <v>36</v>
      </c>
      <c r="E3">
        <v>5</v>
      </c>
      <c r="F3">
        <f t="shared" ref="F3:F36" si="0">FLOOR(D3,10)</f>
        <v>30</v>
      </c>
      <c r="G3">
        <f t="shared" ref="G3:G36" si="1">TRUNC(D3,-1)</f>
        <v>30</v>
      </c>
      <c r="I3" s="2"/>
      <c r="J3" s="2" t="s">
        <v>8</v>
      </c>
      <c r="K3" s="2" t="s">
        <v>9</v>
      </c>
      <c r="L3" s="2" t="s">
        <v>10</v>
      </c>
      <c r="M3" s="2" t="s">
        <v>11</v>
      </c>
      <c r="N3" s="2" t="s">
        <v>12</v>
      </c>
      <c r="O3" s="3" t="s">
        <v>20</v>
      </c>
    </row>
    <row r="4" spans="1:17" x14ac:dyDescent="0.35">
      <c r="A4">
        <v>3</v>
      </c>
      <c r="C4" t="s">
        <v>3</v>
      </c>
      <c r="D4">
        <v>61</v>
      </c>
      <c r="E4">
        <v>4</v>
      </c>
      <c r="F4">
        <f t="shared" si="0"/>
        <v>60</v>
      </c>
      <c r="G4">
        <f t="shared" si="1"/>
        <v>60</v>
      </c>
      <c r="I4" t="s">
        <v>7</v>
      </c>
      <c r="J4">
        <f>COUNTIF($E$2:$E$226,5)</f>
        <v>13</v>
      </c>
      <c r="K4">
        <f>COUNTIF($E$2:$E$226,4)</f>
        <v>8</v>
      </c>
      <c r="L4">
        <f>COUNTIF($E$2:$E$226,3)</f>
        <v>6</v>
      </c>
      <c r="M4">
        <f>COUNTIF($E$2:$E$226,2)</f>
        <v>4</v>
      </c>
      <c r="N4">
        <f>COUNTIF($E$2:$E$226,1)</f>
        <v>4</v>
      </c>
      <c r="O4" s="4">
        <f>SUM(J4:N4)</f>
        <v>35</v>
      </c>
    </row>
    <row r="5" spans="1:17" x14ac:dyDescent="0.35">
      <c r="A5">
        <v>5</v>
      </c>
      <c r="C5" t="s">
        <v>4</v>
      </c>
      <c r="D5">
        <v>29</v>
      </c>
      <c r="E5">
        <v>4</v>
      </c>
      <c r="F5">
        <f t="shared" si="0"/>
        <v>20</v>
      </c>
      <c r="G5">
        <f t="shared" si="1"/>
        <v>20</v>
      </c>
      <c r="I5" t="s">
        <v>13</v>
      </c>
      <c r="O5" s="4"/>
    </row>
    <row r="6" spans="1:17" x14ac:dyDescent="0.35">
      <c r="A6">
        <v>5</v>
      </c>
      <c r="C6" t="s">
        <v>4</v>
      </c>
      <c r="D6">
        <v>19</v>
      </c>
      <c r="E6">
        <v>3</v>
      </c>
      <c r="F6">
        <f t="shared" si="0"/>
        <v>10</v>
      </c>
      <c r="G6">
        <f t="shared" si="1"/>
        <v>10</v>
      </c>
    </row>
    <row r="7" spans="1:17" x14ac:dyDescent="0.35">
      <c r="A7">
        <v>6</v>
      </c>
      <c r="C7" t="s">
        <v>3</v>
      </c>
      <c r="D7">
        <v>47</v>
      </c>
      <c r="E7">
        <v>1</v>
      </c>
      <c r="F7">
        <f t="shared" si="0"/>
        <v>40</v>
      </c>
      <c r="G7">
        <f t="shared" si="1"/>
        <v>40</v>
      </c>
    </row>
    <row r="8" spans="1:17" x14ac:dyDescent="0.35">
      <c r="A8">
        <v>6</v>
      </c>
      <c r="C8" t="s">
        <v>3</v>
      </c>
      <c r="D8">
        <v>76</v>
      </c>
      <c r="E8">
        <v>5</v>
      </c>
      <c r="F8">
        <f t="shared" si="0"/>
        <v>70</v>
      </c>
      <c r="G8">
        <f t="shared" si="1"/>
        <v>70</v>
      </c>
    </row>
    <row r="9" spans="1:17" x14ac:dyDescent="0.35">
      <c r="A9">
        <v>7</v>
      </c>
      <c r="C9" t="s">
        <v>2</v>
      </c>
      <c r="D9">
        <v>48</v>
      </c>
      <c r="E9">
        <v>2</v>
      </c>
      <c r="F9">
        <f t="shared" si="0"/>
        <v>40</v>
      </c>
      <c r="G9">
        <f t="shared" si="1"/>
        <v>40</v>
      </c>
    </row>
    <row r="10" spans="1:17" x14ac:dyDescent="0.35">
      <c r="A10">
        <v>7</v>
      </c>
      <c r="C10" t="s">
        <v>2</v>
      </c>
      <c r="D10">
        <v>49</v>
      </c>
      <c r="E10">
        <v>1</v>
      </c>
      <c r="F10">
        <f t="shared" si="0"/>
        <v>40</v>
      </c>
      <c r="G10">
        <f t="shared" si="1"/>
        <v>40</v>
      </c>
    </row>
    <row r="11" spans="1:17" x14ac:dyDescent="0.35">
      <c r="A11">
        <v>8</v>
      </c>
      <c r="C11" t="s">
        <v>3</v>
      </c>
      <c r="D11">
        <v>22</v>
      </c>
      <c r="E11">
        <v>4</v>
      </c>
      <c r="F11">
        <f t="shared" si="0"/>
        <v>20</v>
      </c>
      <c r="G11">
        <f t="shared" si="1"/>
        <v>20</v>
      </c>
      <c r="I11" s="2"/>
      <c r="J11" s="2" t="s">
        <v>21</v>
      </c>
      <c r="K11" s="2" t="s">
        <v>14</v>
      </c>
      <c r="L11" s="2" t="s">
        <v>15</v>
      </c>
      <c r="M11" s="2" t="s">
        <v>16</v>
      </c>
      <c r="N11" s="2" t="s">
        <v>17</v>
      </c>
      <c r="O11" s="2" t="s">
        <v>18</v>
      </c>
      <c r="P11" s="2" t="s">
        <v>19</v>
      </c>
      <c r="Q11" s="3" t="s">
        <v>20</v>
      </c>
    </row>
    <row r="12" spans="1:17" x14ac:dyDescent="0.35">
      <c r="A12">
        <v>8</v>
      </c>
      <c r="C12" t="s">
        <v>4</v>
      </c>
      <c r="D12">
        <v>51</v>
      </c>
      <c r="E12">
        <v>3</v>
      </c>
      <c r="F12">
        <f t="shared" si="0"/>
        <v>50</v>
      </c>
      <c r="G12">
        <f t="shared" si="1"/>
        <v>50</v>
      </c>
      <c r="I12" t="s">
        <v>7</v>
      </c>
      <c r="J12">
        <f>COUNTIF($F$2:$F$36,0)</f>
        <v>1</v>
      </c>
      <c r="K12">
        <f>COUNTIF($F$2:$F$36,10)</f>
        <v>2</v>
      </c>
      <c r="L12">
        <f>COUNTIF($F$2:$F$36,20)</f>
        <v>6</v>
      </c>
      <c r="M12">
        <f>COUNTIF($F$2:$F$36,30)</f>
        <v>9</v>
      </c>
      <c r="N12">
        <f>COUNTIF($F$2:$F$36,40)</f>
        <v>7</v>
      </c>
      <c r="O12">
        <f>COUNTIF($F$2:$F$36,50)</f>
        <v>4</v>
      </c>
      <c r="P12">
        <f>COUNTIF($F$2:$F$36,60)+COUNTIF($F$2:$F$36,70)+COUNTIF($F$2:$F$36,80)+COUNTIF($F$2:$F$36,90)</f>
        <v>6</v>
      </c>
      <c r="Q12" s="4">
        <f>SUM(J12:P12)</f>
        <v>35</v>
      </c>
    </row>
    <row r="13" spans="1:17" x14ac:dyDescent="0.35">
      <c r="A13">
        <v>9</v>
      </c>
      <c r="C13" t="s">
        <v>4</v>
      </c>
      <c r="D13">
        <v>16</v>
      </c>
      <c r="E13">
        <v>2</v>
      </c>
      <c r="F13">
        <f t="shared" si="0"/>
        <v>10</v>
      </c>
      <c r="G13">
        <f t="shared" si="1"/>
        <v>10</v>
      </c>
      <c r="I13" t="s">
        <v>13</v>
      </c>
      <c r="Q13" s="4"/>
    </row>
    <row r="14" spans="1:17" x14ac:dyDescent="0.35">
      <c r="A14">
        <v>9</v>
      </c>
      <c r="C14" t="s">
        <v>2</v>
      </c>
      <c r="D14">
        <v>31</v>
      </c>
      <c r="E14">
        <v>5</v>
      </c>
      <c r="F14">
        <f t="shared" si="0"/>
        <v>30</v>
      </c>
      <c r="G14">
        <f t="shared" si="1"/>
        <v>30</v>
      </c>
    </row>
    <row r="15" spans="1:17" x14ac:dyDescent="0.35">
      <c r="A15">
        <v>9</v>
      </c>
      <c r="C15" t="s">
        <v>3</v>
      </c>
      <c r="D15">
        <v>48</v>
      </c>
      <c r="E15">
        <v>5</v>
      </c>
      <c r="F15">
        <f t="shared" si="0"/>
        <v>40</v>
      </c>
      <c r="G15">
        <f t="shared" si="1"/>
        <v>40</v>
      </c>
    </row>
    <row r="16" spans="1:17" x14ac:dyDescent="0.35">
      <c r="A16">
        <v>10</v>
      </c>
      <c r="C16" t="s">
        <v>3</v>
      </c>
      <c r="D16">
        <v>37</v>
      </c>
      <c r="E16">
        <v>5</v>
      </c>
      <c r="F16">
        <f t="shared" si="0"/>
        <v>30</v>
      </c>
      <c r="G16">
        <f t="shared" si="1"/>
        <v>30</v>
      </c>
    </row>
    <row r="17" spans="1:16" x14ac:dyDescent="0.35">
      <c r="A17">
        <v>10</v>
      </c>
      <c r="C17" t="s">
        <v>3</v>
      </c>
      <c r="D17">
        <v>47</v>
      </c>
      <c r="E17">
        <v>2</v>
      </c>
      <c r="F17">
        <f t="shared" si="0"/>
        <v>40</v>
      </c>
      <c r="G17">
        <f t="shared" si="1"/>
        <v>40</v>
      </c>
      <c r="J17" s="2"/>
      <c r="K17" s="2" t="s">
        <v>8</v>
      </c>
      <c r="L17" s="2" t="s">
        <v>9</v>
      </c>
      <c r="M17" s="2" t="s">
        <v>10</v>
      </c>
      <c r="N17" s="2" t="s">
        <v>11</v>
      </c>
      <c r="O17" s="2" t="s">
        <v>12</v>
      </c>
      <c r="P17" s="3" t="s">
        <v>20</v>
      </c>
    </row>
    <row r="18" spans="1:16" x14ac:dyDescent="0.35">
      <c r="A18">
        <v>10</v>
      </c>
      <c r="C18" t="s">
        <v>4</v>
      </c>
      <c r="D18">
        <v>36</v>
      </c>
      <c r="E18">
        <v>4</v>
      </c>
      <c r="F18">
        <f t="shared" si="0"/>
        <v>30</v>
      </c>
      <c r="G18">
        <f t="shared" si="1"/>
        <v>30</v>
      </c>
      <c r="J18" t="s">
        <v>21</v>
      </c>
      <c r="K18">
        <f>COUNTIFS($F$2:$F$36,0,$E$2:$E$36,5)</f>
        <v>1</v>
      </c>
      <c r="L18">
        <f>COUNTIFS($F$2:$F$36,0,$E$2:$E$36,4)</f>
        <v>0</v>
      </c>
      <c r="M18">
        <f>COUNTIFS($F$2:$F$36,0,$E$2:$E$36,3)</f>
        <v>0</v>
      </c>
      <c r="N18">
        <f>COUNTIFS($F$2:$F$36,0,$E$2:$E$36,2)</f>
        <v>0</v>
      </c>
      <c r="O18">
        <f>COUNTIFS($F$2:$F$36,0,$E$2:$E$36,1)</f>
        <v>0</v>
      </c>
      <c r="P18" s="4">
        <f>SUM(K18:O18)</f>
        <v>1</v>
      </c>
    </row>
    <row r="19" spans="1:16" x14ac:dyDescent="0.35">
      <c r="A19">
        <v>10</v>
      </c>
      <c r="C19" t="s">
        <v>2</v>
      </c>
      <c r="D19">
        <v>98</v>
      </c>
      <c r="E19">
        <v>3</v>
      </c>
      <c r="F19">
        <f t="shared" si="0"/>
        <v>90</v>
      </c>
      <c r="G19">
        <f t="shared" si="1"/>
        <v>90</v>
      </c>
      <c r="J19" t="s">
        <v>14</v>
      </c>
      <c r="K19">
        <f>COUNTIFS($F$2:$F$36,10,$E$2:$E$36,5)</f>
        <v>0</v>
      </c>
      <c r="L19">
        <f>COUNTIFS($F$2:$F$36,10,$E$2:$E$36,4)</f>
        <v>0</v>
      </c>
      <c r="M19">
        <f>COUNTIFS($F$2:$F$36,10,$E$2:$E$36,3)</f>
        <v>1</v>
      </c>
      <c r="N19">
        <f>COUNTIFS($F$2:$F$36,10,$E$2:$E$36,2)</f>
        <v>1</v>
      </c>
      <c r="O19">
        <f>COUNTIFS($F$2:$F$36,10,$E$2:$E$36,1)</f>
        <v>0</v>
      </c>
      <c r="P19" s="4">
        <f t="shared" ref="P19:P24" si="2">SUM(K19:O19)</f>
        <v>2</v>
      </c>
    </row>
    <row r="20" spans="1:16" x14ac:dyDescent="0.35">
      <c r="A20">
        <v>11</v>
      </c>
      <c r="C20" t="s">
        <v>2</v>
      </c>
      <c r="D20">
        <v>41</v>
      </c>
      <c r="E20">
        <v>4</v>
      </c>
      <c r="F20">
        <f t="shared" si="0"/>
        <v>40</v>
      </c>
      <c r="G20">
        <f t="shared" si="1"/>
        <v>40</v>
      </c>
      <c r="J20" t="s">
        <v>15</v>
      </c>
      <c r="K20">
        <f>COUNTIFS($F$2:$F$36,20,$E$2:$E$36,5)</f>
        <v>1</v>
      </c>
      <c r="L20">
        <f>COUNTIFS($F$2:$F$36,20,$E$2:$E$36,4)</f>
        <v>3</v>
      </c>
      <c r="M20">
        <f>COUNTIFS($F$2:$F$36,20,$E$2:$E$36,3)</f>
        <v>1</v>
      </c>
      <c r="N20">
        <f>COUNTIFS($F$2:$F$36,20,$E$2:$E$36,2)</f>
        <v>0</v>
      </c>
      <c r="O20">
        <f>COUNTIFS($F$2:$F$36,20,$E$2:$E$36,1)</f>
        <v>1</v>
      </c>
      <c r="P20" s="4">
        <f t="shared" si="2"/>
        <v>6</v>
      </c>
    </row>
    <row r="21" spans="1:16" x14ac:dyDescent="0.35">
      <c r="A21">
        <v>12</v>
      </c>
      <c r="C21" t="s">
        <v>4</v>
      </c>
      <c r="D21">
        <v>73</v>
      </c>
      <c r="E21">
        <v>3</v>
      </c>
      <c r="F21">
        <f t="shared" si="0"/>
        <v>70</v>
      </c>
      <c r="G21">
        <f t="shared" si="1"/>
        <v>70</v>
      </c>
      <c r="J21" t="s">
        <v>16</v>
      </c>
      <c r="K21">
        <f>COUNTIFS($F$2:$F$36,30,$E$2:$E$36,5)</f>
        <v>5</v>
      </c>
      <c r="L21">
        <f>COUNTIFS($F$2:$F$36,30,$E$2:$E$36,4)</f>
        <v>2</v>
      </c>
      <c r="M21">
        <f>COUNTIFS($F$2:$F$36,30,$E$2:$E$36,3)</f>
        <v>1</v>
      </c>
      <c r="N21">
        <f>COUNTIFS($F$2:$F$36,30,$E$2:$E$36,2)</f>
        <v>1</v>
      </c>
      <c r="O21">
        <f>COUNTIFS($F$2:$F$36,30,$E$2:$E$36,1)</f>
        <v>0</v>
      </c>
      <c r="P21" s="4">
        <f t="shared" si="2"/>
        <v>9</v>
      </c>
    </row>
    <row r="22" spans="1:16" x14ac:dyDescent="0.35">
      <c r="A22">
        <v>15</v>
      </c>
      <c r="C22" t="s">
        <v>2</v>
      </c>
      <c r="D22">
        <v>34</v>
      </c>
      <c r="E22">
        <v>4</v>
      </c>
      <c r="F22">
        <f t="shared" si="0"/>
        <v>30</v>
      </c>
      <c r="G22">
        <f t="shared" si="1"/>
        <v>30</v>
      </c>
      <c r="J22" t="s">
        <v>17</v>
      </c>
      <c r="K22">
        <f>COUNTIFS($F$2:$F$36,40,$E$2:$E$36,5)</f>
        <v>2</v>
      </c>
      <c r="L22">
        <f>COUNTIFS($F$2:$F$36,40,$E$2:$E$36,4)</f>
        <v>1</v>
      </c>
      <c r="M22">
        <f>COUNTIFS($F$2:$F$36,40,$E$2:$E$36,3)</f>
        <v>0</v>
      </c>
      <c r="N22">
        <f>COUNTIFS($F$2:$F$36,40,$E$2:$E$36,2)</f>
        <v>2</v>
      </c>
      <c r="O22">
        <f>COUNTIFS($F$2:$F$36,40,$E$2:$E$36,1)</f>
        <v>2</v>
      </c>
      <c r="P22" s="4">
        <f t="shared" si="2"/>
        <v>7</v>
      </c>
    </row>
    <row r="23" spans="1:16" x14ac:dyDescent="0.35">
      <c r="A23">
        <v>16</v>
      </c>
      <c r="C23" t="s">
        <v>4</v>
      </c>
      <c r="D23">
        <v>25</v>
      </c>
      <c r="E23">
        <v>3</v>
      </c>
      <c r="F23">
        <f t="shared" si="0"/>
        <v>20</v>
      </c>
      <c r="G23">
        <f t="shared" si="1"/>
        <v>20</v>
      </c>
      <c r="J23" t="s">
        <v>18</v>
      </c>
      <c r="K23">
        <f>COUNTIFS($F$2:$F$36,50,$E$2:$E$36,5)</f>
        <v>2</v>
      </c>
      <c r="L23">
        <f>COUNTIFS($F$2:$F$36,40,$E$2:$E$36,4)</f>
        <v>1</v>
      </c>
      <c r="M23">
        <f>COUNTIFS($F$2:$F$36,30,$E$2:$E$36,3)</f>
        <v>1</v>
      </c>
      <c r="N23">
        <f>COUNTIFS($F$2:$F$36,20,$E$2:$E$36,2)</f>
        <v>0</v>
      </c>
      <c r="O23">
        <f>COUNTIFS($F$2:$F$36,10,$E$2:$E$36,1)</f>
        <v>0</v>
      </c>
      <c r="P23" s="4">
        <f t="shared" si="2"/>
        <v>4</v>
      </c>
    </row>
    <row r="24" spans="1:16" ht="16.5" thickBot="1" x14ac:dyDescent="0.4">
      <c r="A24">
        <v>21</v>
      </c>
      <c r="C24" t="s">
        <v>3</v>
      </c>
      <c r="D24">
        <v>35</v>
      </c>
      <c r="E24">
        <v>2</v>
      </c>
      <c r="F24">
        <f t="shared" si="0"/>
        <v>30</v>
      </c>
      <c r="G24">
        <f t="shared" si="1"/>
        <v>30</v>
      </c>
      <c r="J24" t="s">
        <v>19</v>
      </c>
      <c r="K24">
        <f>COUNTIFS($F$2:$F$36,60,$E$2:$E$36,5)+COUNTIFS($F$2:$F$36,70,$E$2:$E$36,5)+COUNTIFS($F$2:$F$36,80,$E$2:$E$36,5)+COUNTIFS($F$2:$F$36,90,$E$2:$E$36,5)</f>
        <v>2</v>
      </c>
      <c r="L24">
        <f>COUNTIFS($F$2:$F$36,60,$E$2:$E$36,4)+COUNTIFS($F$2:$F$36,70,$E$2:$E$36,4)+COUNTIFS($F$2:$F$36,80,$E$2:$E$36,4)+COUNTIFS($F$2:$F$36,90,$E$2:$E$36,4)</f>
        <v>2</v>
      </c>
      <c r="M24">
        <f>COUNTIFS($F$2:$F$36,60,$E$2:$E$36,3)+COUNTIFS($F$2:$F$36,70,$E$2:$E$36,3)+COUNTIFS($F$2:$F$36,80,$E$2:$E$36,3)+COUNTIFS($F$2:$F$36,90,$E$2:$E$36,3)</f>
        <v>2</v>
      </c>
      <c r="N24">
        <f>COUNTIFS($F$2:$F$36,60,$E$2:$E$36,2)+COUNTIFS($F$2:$F$36,70,$E$2:$E$36,2)+COUNTIFS($F$2:$F$36,80,$E$2:$E$36,2)+COUNTIFS($F$2:$F$36,90,$E$2:$E$36,2)</f>
        <v>0</v>
      </c>
      <c r="O24">
        <f>COUNTIFS($F$2:$F$36,60,$E$2:$E$36,1)+COUNTIFS($F$2:$F$36,70,$E$2:$E$36,1)+COUNTIFS($F$2:$F$36,80,$E$2:$E$36,1)+COUNTIFS($F$2:$F$36,90,$E$2:$E$36,1)</f>
        <v>0</v>
      </c>
      <c r="P24" s="4">
        <f t="shared" si="2"/>
        <v>6</v>
      </c>
    </row>
    <row r="25" spans="1:16" x14ac:dyDescent="0.35">
      <c r="A25">
        <v>22</v>
      </c>
      <c r="C25" t="s">
        <v>2</v>
      </c>
      <c r="D25">
        <v>52</v>
      </c>
      <c r="E25">
        <v>1</v>
      </c>
      <c r="F25">
        <f t="shared" si="0"/>
        <v>50</v>
      </c>
      <c r="G25">
        <f t="shared" si="1"/>
        <v>50</v>
      </c>
      <c r="J25" s="5" t="s">
        <v>20</v>
      </c>
      <c r="K25" s="5">
        <f>SUM(K18:K24)</f>
        <v>13</v>
      </c>
      <c r="L25" s="5">
        <f t="shared" ref="L25:P25" si="3">SUM(L18:L24)</f>
        <v>9</v>
      </c>
      <c r="M25" s="5">
        <f t="shared" si="3"/>
        <v>6</v>
      </c>
      <c r="N25" s="5">
        <f t="shared" si="3"/>
        <v>4</v>
      </c>
      <c r="O25" s="5">
        <f t="shared" si="3"/>
        <v>3</v>
      </c>
      <c r="P25" s="6">
        <f t="shared" si="3"/>
        <v>35</v>
      </c>
    </row>
    <row r="26" spans="1:16" x14ac:dyDescent="0.35">
      <c r="A26">
        <v>23</v>
      </c>
      <c r="C26" t="s">
        <v>4</v>
      </c>
      <c r="D26">
        <v>37</v>
      </c>
      <c r="E26">
        <v>3</v>
      </c>
      <c r="F26">
        <f t="shared" si="0"/>
        <v>30</v>
      </c>
      <c r="G26">
        <f t="shared" si="1"/>
        <v>30</v>
      </c>
    </row>
    <row r="27" spans="1:16" x14ac:dyDescent="0.35">
      <c r="A27">
        <v>24</v>
      </c>
      <c r="C27" t="s">
        <v>4</v>
      </c>
      <c r="D27">
        <v>72</v>
      </c>
      <c r="E27">
        <v>5</v>
      </c>
      <c r="F27">
        <f t="shared" si="0"/>
        <v>70</v>
      </c>
      <c r="G27">
        <f t="shared" si="1"/>
        <v>70</v>
      </c>
    </row>
    <row r="28" spans="1:16" x14ac:dyDescent="0.35">
      <c r="A28">
        <v>24</v>
      </c>
      <c r="C28" t="s">
        <v>2</v>
      </c>
      <c r="D28">
        <v>47</v>
      </c>
      <c r="E28">
        <v>5</v>
      </c>
      <c r="F28">
        <f t="shared" si="0"/>
        <v>40</v>
      </c>
      <c r="G28">
        <f t="shared" si="1"/>
        <v>40</v>
      </c>
    </row>
    <row r="29" spans="1:16" x14ac:dyDescent="0.35">
      <c r="A29">
        <v>25</v>
      </c>
      <c r="C29" t="s">
        <v>3</v>
      </c>
      <c r="D29">
        <v>8</v>
      </c>
      <c r="E29">
        <v>5</v>
      </c>
      <c r="F29">
        <f t="shared" si="0"/>
        <v>0</v>
      </c>
      <c r="G29">
        <f t="shared" si="1"/>
        <v>0</v>
      </c>
    </row>
    <row r="30" spans="1:16" x14ac:dyDescent="0.35">
      <c r="A30">
        <v>25</v>
      </c>
      <c r="C30" t="s">
        <v>3</v>
      </c>
      <c r="D30">
        <v>34</v>
      </c>
      <c r="E30">
        <v>5</v>
      </c>
      <c r="F30">
        <f t="shared" si="0"/>
        <v>30</v>
      </c>
      <c r="G30">
        <f t="shared" si="1"/>
        <v>30</v>
      </c>
    </row>
    <row r="31" spans="1:16" x14ac:dyDescent="0.35">
      <c r="A31">
        <v>25</v>
      </c>
      <c r="C31" t="s">
        <v>3</v>
      </c>
      <c r="D31">
        <v>58</v>
      </c>
      <c r="E31">
        <v>5</v>
      </c>
      <c r="F31">
        <f t="shared" si="0"/>
        <v>50</v>
      </c>
      <c r="G31">
        <f t="shared" si="1"/>
        <v>50</v>
      </c>
    </row>
    <row r="32" spans="1:16" x14ac:dyDescent="0.35">
      <c r="A32">
        <v>25</v>
      </c>
      <c r="C32" t="s">
        <v>4</v>
      </c>
      <c r="D32">
        <v>37</v>
      </c>
      <c r="E32">
        <v>5</v>
      </c>
      <c r="F32">
        <f t="shared" si="0"/>
        <v>30</v>
      </c>
      <c r="G32">
        <f t="shared" si="1"/>
        <v>30</v>
      </c>
    </row>
    <row r="33" spans="1:7" x14ac:dyDescent="0.35">
      <c r="A33">
        <v>26</v>
      </c>
      <c r="C33" t="s">
        <v>2</v>
      </c>
      <c r="D33">
        <v>23</v>
      </c>
      <c r="E33">
        <v>1</v>
      </c>
      <c r="F33">
        <f t="shared" si="0"/>
        <v>20</v>
      </c>
      <c r="G33">
        <f t="shared" si="1"/>
        <v>20</v>
      </c>
    </row>
    <row r="34" spans="1:7" x14ac:dyDescent="0.35">
      <c r="A34">
        <v>26</v>
      </c>
      <c r="C34" t="s">
        <v>2</v>
      </c>
      <c r="D34">
        <v>21</v>
      </c>
      <c r="E34">
        <v>5</v>
      </c>
      <c r="F34">
        <f t="shared" si="0"/>
        <v>20</v>
      </c>
      <c r="G34">
        <f t="shared" si="1"/>
        <v>20</v>
      </c>
    </row>
    <row r="35" spans="1:7" x14ac:dyDescent="0.35">
      <c r="A35">
        <v>26</v>
      </c>
      <c r="C35" t="s">
        <v>2</v>
      </c>
      <c r="D35">
        <v>68</v>
      </c>
      <c r="E35">
        <v>4</v>
      </c>
      <c r="F35">
        <f t="shared" si="0"/>
        <v>60</v>
      </c>
      <c r="G35">
        <f t="shared" si="1"/>
        <v>60</v>
      </c>
    </row>
    <row r="36" spans="1:7" x14ac:dyDescent="0.35">
      <c r="A36">
        <v>26</v>
      </c>
      <c r="C36" t="s">
        <v>2</v>
      </c>
      <c r="D36">
        <v>22</v>
      </c>
      <c r="E36">
        <v>4</v>
      </c>
      <c r="F36">
        <f t="shared" si="0"/>
        <v>20</v>
      </c>
      <c r="G36">
        <f t="shared" si="1"/>
        <v>20</v>
      </c>
    </row>
    <row r="37" spans="1:7" x14ac:dyDescent="0.35">
      <c r="A37">
        <v>26</v>
      </c>
      <c r="C37" t="s">
        <v>3</v>
      </c>
    </row>
    <row r="38" spans="1:7" x14ac:dyDescent="0.35">
      <c r="A38">
        <v>27</v>
      </c>
      <c r="C38" t="s">
        <v>4</v>
      </c>
    </row>
    <row r="39" spans="1:7" x14ac:dyDescent="0.35">
      <c r="A39">
        <v>27</v>
      </c>
      <c r="C39" t="s">
        <v>4</v>
      </c>
    </row>
    <row r="40" spans="1:7" x14ac:dyDescent="0.35">
      <c r="A40">
        <v>27</v>
      </c>
      <c r="C40" t="s">
        <v>4</v>
      </c>
    </row>
    <row r="41" spans="1:7" x14ac:dyDescent="0.35">
      <c r="A41">
        <v>28</v>
      </c>
      <c r="C41" t="s">
        <v>3</v>
      </c>
    </row>
    <row r="42" spans="1:7" x14ac:dyDescent="0.35">
      <c r="A42">
        <v>28</v>
      </c>
      <c r="C42" t="s">
        <v>4</v>
      </c>
    </row>
    <row r="43" spans="1:7" x14ac:dyDescent="0.35">
      <c r="A43">
        <v>29</v>
      </c>
      <c r="C43" t="s">
        <v>2</v>
      </c>
    </row>
    <row r="44" spans="1:7" x14ac:dyDescent="0.35">
      <c r="A44">
        <v>29</v>
      </c>
      <c r="C44" t="s">
        <v>3</v>
      </c>
    </row>
    <row r="45" spans="1:7" x14ac:dyDescent="0.35">
      <c r="A45">
        <v>30</v>
      </c>
      <c r="C45" t="s">
        <v>4</v>
      </c>
    </row>
    <row r="46" spans="1:7" x14ac:dyDescent="0.35">
      <c r="A46">
        <v>30</v>
      </c>
      <c r="C46" t="s">
        <v>2</v>
      </c>
    </row>
    <row r="47" spans="1:7" x14ac:dyDescent="0.35">
      <c r="A47">
        <v>31</v>
      </c>
      <c r="C47" t="s">
        <v>2</v>
      </c>
    </row>
    <row r="48" spans="1:7" x14ac:dyDescent="0.35">
      <c r="A48">
        <v>31</v>
      </c>
      <c r="C48" t="s">
        <v>4</v>
      </c>
    </row>
    <row r="49" spans="1:3" x14ac:dyDescent="0.35">
      <c r="A49">
        <v>32</v>
      </c>
      <c r="C49" t="s">
        <v>3</v>
      </c>
    </row>
    <row r="50" spans="1:3" x14ac:dyDescent="0.35">
      <c r="A50">
        <v>32</v>
      </c>
      <c r="C50" t="s">
        <v>4</v>
      </c>
    </row>
    <row r="51" spans="1:3" x14ac:dyDescent="0.35">
      <c r="A51">
        <v>32</v>
      </c>
      <c r="C51" t="s">
        <v>3</v>
      </c>
    </row>
    <row r="52" spans="1:3" x14ac:dyDescent="0.35">
      <c r="A52">
        <v>33</v>
      </c>
      <c r="C52" t="s">
        <v>2</v>
      </c>
    </row>
    <row r="53" spans="1:3" x14ac:dyDescent="0.35">
      <c r="A53">
        <v>33</v>
      </c>
      <c r="C53" t="s">
        <v>3</v>
      </c>
    </row>
    <row r="54" spans="1:3" x14ac:dyDescent="0.35">
      <c r="A54">
        <v>33</v>
      </c>
      <c r="C54" t="s">
        <v>2</v>
      </c>
    </row>
    <row r="55" spans="1:3" x14ac:dyDescent="0.35">
      <c r="A55">
        <v>34</v>
      </c>
      <c r="C55" t="s">
        <v>4</v>
      </c>
    </row>
    <row r="56" spans="1:3" x14ac:dyDescent="0.35">
      <c r="A56">
        <v>35</v>
      </c>
      <c r="C56" t="s">
        <v>3</v>
      </c>
    </row>
    <row r="57" spans="1:3" x14ac:dyDescent="0.35">
      <c r="A57">
        <v>35</v>
      </c>
      <c r="C57" t="s">
        <v>3</v>
      </c>
    </row>
    <row r="58" spans="1:3" x14ac:dyDescent="0.35">
      <c r="A58">
        <v>36</v>
      </c>
      <c r="C58" t="s">
        <v>2</v>
      </c>
    </row>
    <row r="59" spans="1:3" x14ac:dyDescent="0.35">
      <c r="A59">
        <v>36</v>
      </c>
      <c r="C59" t="s">
        <v>2</v>
      </c>
    </row>
    <row r="60" spans="1:3" x14ac:dyDescent="0.35">
      <c r="A60">
        <v>37</v>
      </c>
      <c r="C60" t="s">
        <v>4</v>
      </c>
    </row>
    <row r="61" spans="1:3" x14ac:dyDescent="0.35">
      <c r="A61">
        <v>37</v>
      </c>
      <c r="C61" t="s">
        <v>4</v>
      </c>
    </row>
    <row r="62" spans="1:3" x14ac:dyDescent="0.35">
      <c r="A62">
        <v>38</v>
      </c>
      <c r="C62" t="s">
        <v>2</v>
      </c>
    </row>
    <row r="63" spans="1:3" x14ac:dyDescent="0.35">
      <c r="A63">
        <v>39</v>
      </c>
      <c r="C63" t="s">
        <v>4</v>
      </c>
    </row>
    <row r="64" spans="1:3" x14ac:dyDescent="0.35">
      <c r="A64">
        <v>40</v>
      </c>
      <c r="C64" t="s">
        <v>3</v>
      </c>
    </row>
    <row r="65" spans="1:3" x14ac:dyDescent="0.35">
      <c r="A65">
        <v>41</v>
      </c>
      <c r="C65" t="s">
        <v>2</v>
      </c>
    </row>
    <row r="66" spans="1:3" x14ac:dyDescent="0.35">
      <c r="A66">
        <v>42</v>
      </c>
      <c r="C66" t="s">
        <v>4</v>
      </c>
    </row>
    <row r="67" spans="1:3" x14ac:dyDescent="0.35">
      <c r="A67">
        <v>43</v>
      </c>
      <c r="C67" t="s">
        <v>3</v>
      </c>
    </row>
    <row r="68" spans="1:3" x14ac:dyDescent="0.35">
      <c r="A68">
        <v>45</v>
      </c>
      <c r="C68" t="s">
        <v>4</v>
      </c>
    </row>
    <row r="69" spans="1:3" x14ac:dyDescent="0.35">
      <c r="A69">
        <v>45</v>
      </c>
      <c r="C69" t="s">
        <v>3</v>
      </c>
    </row>
    <row r="70" spans="1:3" x14ac:dyDescent="0.35">
      <c r="A70">
        <v>46</v>
      </c>
      <c r="C70" t="s">
        <v>3</v>
      </c>
    </row>
    <row r="71" spans="1:3" x14ac:dyDescent="0.35">
      <c r="A71">
        <v>46</v>
      </c>
      <c r="C71" t="s">
        <v>2</v>
      </c>
    </row>
    <row r="72" spans="1:3" x14ac:dyDescent="0.35">
      <c r="A72">
        <v>47</v>
      </c>
      <c r="C72" t="s">
        <v>4</v>
      </c>
    </row>
    <row r="73" spans="1:3" x14ac:dyDescent="0.35">
      <c r="A73">
        <v>47</v>
      </c>
      <c r="C73" t="s">
        <v>2</v>
      </c>
    </row>
    <row r="74" spans="1:3" x14ac:dyDescent="0.35">
      <c r="A74">
        <v>47</v>
      </c>
      <c r="C74" t="s">
        <v>4</v>
      </c>
    </row>
    <row r="75" spans="1:3" x14ac:dyDescent="0.35">
      <c r="A75">
        <v>48</v>
      </c>
      <c r="C75" t="s">
        <v>2</v>
      </c>
    </row>
    <row r="76" spans="1:3" x14ac:dyDescent="0.35">
      <c r="A76">
        <v>48</v>
      </c>
      <c r="C76" t="s">
        <v>2</v>
      </c>
    </row>
    <row r="77" spans="1:3" x14ac:dyDescent="0.35">
      <c r="A77">
        <v>48</v>
      </c>
      <c r="C77" t="s">
        <v>3</v>
      </c>
    </row>
    <row r="78" spans="1:3" x14ac:dyDescent="0.35">
      <c r="A78">
        <v>49</v>
      </c>
      <c r="C78" t="s">
        <v>4</v>
      </c>
    </row>
    <row r="79" spans="1:3" x14ac:dyDescent="0.35">
      <c r="A79">
        <v>49</v>
      </c>
      <c r="C79" t="s">
        <v>4</v>
      </c>
    </row>
    <row r="80" spans="1:3" x14ac:dyDescent="0.35">
      <c r="A80">
        <v>49</v>
      </c>
      <c r="C80" t="s">
        <v>2</v>
      </c>
    </row>
    <row r="81" spans="1:3" x14ac:dyDescent="0.35">
      <c r="A81">
        <v>50</v>
      </c>
      <c r="C81" t="s">
        <v>3</v>
      </c>
    </row>
    <row r="82" spans="1:3" x14ac:dyDescent="0.35">
      <c r="A82">
        <v>50</v>
      </c>
      <c r="C82" t="s">
        <v>3</v>
      </c>
    </row>
    <row r="83" spans="1:3" x14ac:dyDescent="0.35">
      <c r="A83">
        <v>51</v>
      </c>
      <c r="C83" t="s">
        <v>4</v>
      </c>
    </row>
    <row r="84" spans="1:3" x14ac:dyDescent="0.35">
      <c r="A84">
        <v>51</v>
      </c>
      <c r="C84" t="s">
        <v>2</v>
      </c>
    </row>
    <row r="85" spans="1:3" x14ac:dyDescent="0.35">
      <c r="A85">
        <v>52</v>
      </c>
      <c r="C85" t="s">
        <v>2</v>
      </c>
    </row>
    <row r="86" spans="1:3" x14ac:dyDescent="0.35">
      <c r="A86">
        <v>52</v>
      </c>
      <c r="C86" t="s">
        <v>3</v>
      </c>
    </row>
    <row r="87" spans="1:3" x14ac:dyDescent="0.35">
      <c r="A87">
        <v>52</v>
      </c>
      <c r="C87" t="s">
        <v>4</v>
      </c>
    </row>
    <row r="88" spans="1:3" x14ac:dyDescent="0.35">
      <c r="A88">
        <v>53</v>
      </c>
      <c r="C88" t="s">
        <v>4</v>
      </c>
    </row>
    <row r="89" spans="1:3" x14ac:dyDescent="0.35">
      <c r="A89">
        <v>53</v>
      </c>
      <c r="C89" t="s">
        <v>2</v>
      </c>
    </row>
    <row r="90" spans="1:3" x14ac:dyDescent="0.35">
      <c r="A90">
        <v>53</v>
      </c>
      <c r="C90" t="s">
        <v>3</v>
      </c>
    </row>
    <row r="91" spans="1:3" x14ac:dyDescent="0.35">
      <c r="A91">
        <v>54</v>
      </c>
      <c r="C91" t="s">
        <v>4</v>
      </c>
    </row>
    <row r="92" spans="1:3" x14ac:dyDescent="0.35">
      <c r="A92">
        <v>54</v>
      </c>
      <c r="C92" t="s">
        <v>2</v>
      </c>
    </row>
    <row r="93" spans="1:3" x14ac:dyDescent="0.35">
      <c r="A93">
        <v>54</v>
      </c>
      <c r="C93" t="s">
        <v>4</v>
      </c>
    </row>
    <row r="94" spans="1:3" x14ac:dyDescent="0.35">
      <c r="A94">
        <v>54</v>
      </c>
      <c r="C94" t="s">
        <v>3</v>
      </c>
    </row>
    <row r="95" spans="1:3" x14ac:dyDescent="0.35">
      <c r="A95">
        <v>55</v>
      </c>
      <c r="C95" t="s">
        <v>3</v>
      </c>
    </row>
    <row r="96" spans="1:3" x14ac:dyDescent="0.35">
      <c r="A96">
        <v>55</v>
      </c>
      <c r="C96" t="s">
        <v>4</v>
      </c>
    </row>
    <row r="97" spans="1:3" x14ac:dyDescent="0.35">
      <c r="A97">
        <v>55</v>
      </c>
      <c r="C97" t="s">
        <v>3</v>
      </c>
    </row>
    <row r="98" spans="1:3" x14ac:dyDescent="0.35">
      <c r="A98">
        <v>57</v>
      </c>
      <c r="C98" t="s">
        <v>2</v>
      </c>
    </row>
    <row r="99" spans="1:3" x14ac:dyDescent="0.35">
      <c r="A99">
        <v>58</v>
      </c>
      <c r="C99" t="s">
        <v>4</v>
      </c>
    </row>
    <row r="100" spans="1:3" x14ac:dyDescent="0.35">
      <c r="A100">
        <v>59</v>
      </c>
      <c r="C100" t="s">
        <v>3</v>
      </c>
    </row>
    <row r="101" spans="1:3" x14ac:dyDescent="0.35">
      <c r="A101">
        <v>60</v>
      </c>
      <c r="C101" t="s">
        <v>4</v>
      </c>
    </row>
    <row r="102" spans="1:3" x14ac:dyDescent="0.35">
      <c r="A102">
        <v>60</v>
      </c>
      <c r="C102" t="s">
        <v>2</v>
      </c>
    </row>
    <row r="103" spans="1:3" x14ac:dyDescent="0.35">
      <c r="A103">
        <v>61</v>
      </c>
      <c r="C103" t="s">
        <v>4</v>
      </c>
    </row>
    <row r="104" spans="1:3" x14ac:dyDescent="0.35">
      <c r="A104">
        <v>61</v>
      </c>
      <c r="C104" t="s">
        <v>3</v>
      </c>
    </row>
    <row r="105" spans="1:3" x14ac:dyDescent="0.35">
      <c r="A105">
        <v>62</v>
      </c>
      <c r="C105" t="s">
        <v>2</v>
      </c>
    </row>
    <row r="106" spans="1:3" x14ac:dyDescent="0.35">
      <c r="A106">
        <v>62</v>
      </c>
      <c r="C106" t="s">
        <v>4</v>
      </c>
    </row>
    <row r="107" spans="1:3" x14ac:dyDescent="0.35">
      <c r="A107">
        <v>62</v>
      </c>
      <c r="C107" t="s">
        <v>2</v>
      </c>
    </row>
    <row r="108" spans="1:3" x14ac:dyDescent="0.35">
      <c r="A108">
        <v>62</v>
      </c>
      <c r="C108" t="s">
        <v>4</v>
      </c>
    </row>
    <row r="109" spans="1:3" x14ac:dyDescent="0.35">
      <c r="A109">
        <v>62</v>
      </c>
      <c r="C109" t="s">
        <v>4</v>
      </c>
    </row>
    <row r="110" spans="1:3" x14ac:dyDescent="0.35">
      <c r="A110">
        <v>62</v>
      </c>
      <c r="C110" t="s">
        <v>3</v>
      </c>
    </row>
    <row r="111" spans="1:3" x14ac:dyDescent="0.35">
      <c r="A111">
        <v>62</v>
      </c>
      <c r="C111" t="s">
        <v>2</v>
      </c>
    </row>
    <row r="112" spans="1:3" x14ac:dyDescent="0.35">
      <c r="A112">
        <v>63</v>
      </c>
      <c r="C112" t="s">
        <v>4</v>
      </c>
    </row>
    <row r="113" spans="1:3" x14ac:dyDescent="0.35">
      <c r="A113">
        <v>63</v>
      </c>
      <c r="C113" t="s">
        <v>3</v>
      </c>
    </row>
    <row r="114" spans="1:3" x14ac:dyDescent="0.35">
      <c r="A114">
        <v>63</v>
      </c>
      <c r="C114" t="s">
        <v>4</v>
      </c>
    </row>
    <row r="115" spans="1:3" x14ac:dyDescent="0.35">
      <c r="A115">
        <v>63</v>
      </c>
      <c r="C115" t="s">
        <v>3</v>
      </c>
    </row>
    <row r="116" spans="1:3" x14ac:dyDescent="0.35">
      <c r="A116">
        <v>63</v>
      </c>
      <c r="C116" t="s">
        <v>3</v>
      </c>
    </row>
    <row r="117" spans="1:3" x14ac:dyDescent="0.35">
      <c r="A117">
        <v>63</v>
      </c>
      <c r="C117" t="s">
        <v>2</v>
      </c>
    </row>
    <row r="118" spans="1:3" x14ac:dyDescent="0.35">
      <c r="A118">
        <v>64</v>
      </c>
      <c r="C118" t="s">
        <v>3</v>
      </c>
    </row>
    <row r="119" spans="1:3" x14ac:dyDescent="0.35">
      <c r="A119">
        <v>64</v>
      </c>
      <c r="C119" t="s">
        <v>3</v>
      </c>
    </row>
    <row r="120" spans="1:3" x14ac:dyDescent="0.35">
      <c r="A120">
        <v>64</v>
      </c>
      <c r="C120" t="s">
        <v>2</v>
      </c>
    </row>
    <row r="121" spans="1:3" x14ac:dyDescent="0.35">
      <c r="A121">
        <v>64</v>
      </c>
      <c r="C121" t="s">
        <v>3</v>
      </c>
    </row>
    <row r="122" spans="1:3" x14ac:dyDescent="0.35">
      <c r="A122">
        <v>64</v>
      </c>
      <c r="C122" t="s">
        <v>2</v>
      </c>
    </row>
    <row r="123" spans="1:3" x14ac:dyDescent="0.35">
      <c r="A123">
        <v>64</v>
      </c>
      <c r="C123" t="s">
        <v>2</v>
      </c>
    </row>
    <row r="124" spans="1:3" x14ac:dyDescent="0.35">
      <c r="A124">
        <v>65</v>
      </c>
      <c r="C124" t="s">
        <v>3</v>
      </c>
    </row>
    <row r="125" spans="1:3" x14ac:dyDescent="0.35">
      <c r="A125">
        <v>65</v>
      </c>
      <c r="C125" t="s">
        <v>2</v>
      </c>
    </row>
    <row r="126" spans="1:3" x14ac:dyDescent="0.35">
      <c r="A126">
        <v>66</v>
      </c>
      <c r="C126" t="s">
        <v>2</v>
      </c>
    </row>
    <row r="127" spans="1:3" x14ac:dyDescent="0.35">
      <c r="A127">
        <v>66</v>
      </c>
      <c r="C127" t="s">
        <v>4</v>
      </c>
    </row>
    <row r="128" spans="1:3" x14ac:dyDescent="0.35">
      <c r="A128">
        <v>67</v>
      </c>
      <c r="C128" t="s">
        <v>3</v>
      </c>
    </row>
    <row r="129" spans="1:3" x14ac:dyDescent="0.35">
      <c r="A129">
        <v>67</v>
      </c>
      <c r="C129" t="s">
        <v>4</v>
      </c>
    </row>
    <row r="130" spans="1:3" x14ac:dyDescent="0.35">
      <c r="A130">
        <v>68</v>
      </c>
      <c r="C130" t="s">
        <v>2</v>
      </c>
    </row>
    <row r="131" spans="1:3" x14ac:dyDescent="0.35">
      <c r="A131">
        <v>68</v>
      </c>
      <c r="C131" t="s">
        <v>2</v>
      </c>
    </row>
    <row r="132" spans="1:3" x14ac:dyDescent="0.35">
      <c r="A132">
        <v>69</v>
      </c>
      <c r="C132" t="s">
        <v>2</v>
      </c>
    </row>
    <row r="133" spans="1:3" x14ac:dyDescent="0.35">
      <c r="A133">
        <v>69</v>
      </c>
      <c r="C133" t="s">
        <v>4</v>
      </c>
    </row>
    <row r="134" spans="1:3" x14ac:dyDescent="0.35">
      <c r="A134">
        <v>70</v>
      </c>
      <c r="C134" t="s">
        <v>4</v>
      </c>
    </row>
    <row r="135" spans="1:3" x14ac:dyDescent="0.35">
      <c r="A135">
        <v>70</v>
      </c>
      <c r="C135" t="s">
        <v>3</v>
      </c>
    </row>
    <row r="136" spans="1:3" x14ac:dyDescent="0.35">
      <c r="A136">
        <v>71</v>
      </c>
      <c r="C136" t="s">
        <v>3</v>
      </c>
    </row>
    <row r="137" spans="1:3" x14ac:dyDescent="0.35">
      <c r="A137">
        <v>74</v>
      </c>
      <c r="C137" t="s">
        <v>2</v>
      </c>
    </row>
    <row r="138" spans="1:3" x14ac:dyDescent="0.35">
      <c r="A138">
        <v>74</v>
      </c>
      <c r="C138" t="s">
        <v>3</v>
      </c>
    </row>
    <row r="139" spans="1:3" x14ac:dyDescent="0.35">
      <c r="A139">
        <v>74</v>
      </c>
      <c r="C139" t="s">
        <v>2</v>
      </c>
    </row>
    <row r="140" spans="1:3" x14ac:dyDescent="0.35">
      <c r="A140">
        <v>75</v>
      </c>
      <c r="C140" t="s">
        <v>4</v>
      </c>
    </row>
    <row r="141" spans="1:3" x14ac:dyDescent="0.35">
      <c r="A141">
        <v>75</v>
      </c>
      <c r="C141" t="s">
        <v>4</v>
      </c>
    </row>
    <row r="142" spans="1:3" x14ac:dyDescent="0.35">
      <c r="A142">
        <v>75</v>
      </c>
      <c r="C142" t="s">
        <v>2</v>
      </c>
    </row>
    <row r="143" spans="1:3" x14ac:dyDescent="0.35">
      <c r="A143">
        <v>75</v>
      </c>
      <c r="C143" t="s">
        <v>4</v>
      </c>
    </row>
    <row r="144" spans="1:3" x14ac:dyDescent="0.35">
      <c r="A144">
        <v>76</v>
      </c>
      <c r="C144" t="s">
        <v>3</v>
      </c>
    </row>
    <row r="145" spans="1:3" x14ac:dyDescent="0.35">
      <c r="A145">
        <v>76</v>
      </c>
      <c r="C145" t="s">
        <v>3</v>
      </c>
    </row>
    <row r="146" spans="1:3" x14ac:dyDescent="0.35">
      <c r="A146">
        <v>76</v>
      </c>
      <c r="C146" t="s">
        <v>4</v>
      </c>
    </row>
    <row r="147" spans="1:3" x14ac:dyDescent="0.35">
      <c r="A147">
        <v>77</v>
      </c>
      <c r="C147" t="s">
        <v>2</v>
      </c>
    </row>
    <row r="148" spans="1:3" x14ac:dyDescent="0.35">
      <c r="A148">
        <v>81</v>
      </c>
      <c r="C148" t="s">
        <v>4</v>
      </c>
    </row>
    <row r="149" spans="1:3" x14ac:dyDescent="0.35">
      <c r="A149">
        <v>82</v>
      </c>
      <c r="C149" t="s">
        <v>3</v>
      </c>
    </row>
    <row r="150" spans="1:3" x14ac:dyDescent="0.35">
      <c r="A150">
        <v>82</v>
      </c>
      <c r="C150" t="s">
        <v>3</v>
      </c>
    </row>
    <row r="151" spans="1:3" x14ac:dyDescent="0.35">
      <c r="A151">
        <v>83</v>
      </c>
      <c r="C151" t="s">
        <v>2</v>
      </c>
    </row>
    <row r="152" spans="1:3" x14ac:dyDescent="0.35">
      <c r="A152">
        <v>83</v>
      </c>
      <c r="C152" t="s">
        <v>2</v>
      </c>
    </row>
    <row r="153" spans="1:3" x14ac:dyDescent="0.35">
      <c r="A153">
        <v>84</v>
      </c>
      <c r="C153" t="s">
        <v>3</v>
      </c>
    </row>
    <row r="154" spans="1:3" x14ac:dyDescent="0.35">
      <c r="A154">
        <v>84</v>
      </c>
      <c r="C154" t="s">
        <v>3</v>
      </c>
    </row>
    <row r="155" spans="1:3" x14ac:dyDescent="0.35">
      <c r="A155">
        <v>84</v>
      </c>
      <c r="C155" t="s">
        <v>4</v>
      </c>
    </row>
    <row r="156" spans="1:3" x14ac:dyDescent="0.35">
      <c r="A156">
        <v>85</v>
      </c>
      <c r="C156" t="s">
        <v>3</v>
      </c>
    </row>
    <row r="157" spans="1:3" x14ac:dyDescent="0.35">
      <c r="A157">
        <v>85</v>
      </c>
      <c r="C157" t="s">
        <v>2</v>
      </c>
    </row>
    <row r="158" spans="1:3" x14ac:dyDescent="0.35">
      <c r="A158">
        <v>85</v>
      </c>
      <c r="C158" t="s">
        <v>2</v>
      </c>
    </row>
    <row r="159" spans="1:3" x14ac:dyDescent="0.35">
      <c r="A159">
        <v>85</v>
      </c>
      <c r="C159" t="s">
        <v>2</v>
      </c>
    </row>
    <row r="160" spans="1:3" x14ac:dyDescent="0.35">
      <c r="A160">
        <v>86</v>
      </c>
      <c r="C160" t="s">
        <v>4</v>
      </c>
    </row>
    <row r="161" spans="1:3" x14ac:dyDescent="0.35">
      <c r="A161">
        <v>86</v>
      </c>
      <c r="C161" t="s">
        <v>2</v>
      </c>
    </row>
    <row r="162" spans="1:3" x14ac:dyDescent="0.35">
      <c r="A162">
        <v>86</v>
      </c>
      <c r="C162" t="s">
        <v>4</v>
      </c>
    </row>
    <row r="163" spans="1:3" x14ac:dyDescent="0.35">
      <c r="A163">
        <v>86</v>
      </c>
      <c r="C163" t="s">
        <v>4</v>
      </c>
    </row>
    <row r="164" spans="1:3" x14ac:dyDescent="0.35">
      <c r="A164">
        <v>86</v>
      </c>
      <c r="C164" t="s">
        <v>4</v>
      </c>
    </row>
    <row r="165" spans="1:3" x14ac:dyDescent="0.35">
      <c r="A165">
        <v>87</v>
      </c>
      <c r="C165" t="s">
        <v>3</v>
      </c>
    </row>
    <row r="166" spans="1:3" x14ac:dyDescent="0.35">
      <c r="A166">
        <v>87</v>
      </c>
      <c r="C166" t="s">
        <v>4</v>
      </c>
    </row>
    <row r="167" spans="1:3" x14ac:dyDescent="0.35">
      <c r="A167">
        <v>87</v>
      </c>
      <c r="C167" t="s">
        <v>3</v>
      </c>
    </row>
    <row r="168" spans="1:3" x14ac:dyDescent="0.35">
      <c r="A168">
        <v>91</v>
      </c>
      <c r="C168" t="s">
        <v>3</v>
      </c>
    </row>
    <row r="169" spans="1:3" x14ac:dyDescent="0.35">
      <c r="A169">
        <v>92</v>
      </c>
      <c r="C169" t="s">
        <v>2</v>
      </c>
    </row>
    <row r="170" spans="1:3" x14ac:dyDescent="0.35">
      <c r="A170">
        <v>93</v>
      </c>
      <c r="C170" t="s">
        <v>4</v>
      </c>
    </row>
    <row r="171" spans="1:3" x14ac:dyDescent="0.35">
      <c r="A171">
        <v>95</v>
      </c>
      <c r="C171" t="s">
        <v>3</v>
      </c>
    </row>
    <row r="172" spans="1:3" x14ac:dyDescent="0.35">
      <c r="A172">
        <v>95</v>
      </c>
      <c r="C172" t="s">
        <v>2</v>
      </c>
    </row>
    <row r="173" spans="1:3" x14ac:dyDescent="0.35">
      <c r="A173">
        <v>95</v>
      </c>
      <c r="C173" t="s">
        <v>2</v>
      </c>
    </row>
    <row r="174" spans="1:3" x14ac:dyDescent="0.35">
      <c r="A174">
        <v>96</v>
      </c>
      <c r="C174" t="s">
        <v>2</v>
      </c>
    </row>
    <row r="175" spans="1:3" x14ac:dyDescent="0.35">
      <c r="A175">
        <v>96</v>
      </c>
      <c r="C175" t="s">
        <v>4</v>
      </c>
    </row>
    <row r="176" spans="1:3" x14ac:dyDescent="0.35">
      <c r="A176">
        <v>96</v>
      </c>
      <c r="C176" t="s">
        <v>4</v>
      </c>
    </row>
    <row r="177" spans="1:3" x14ac:dyDescent="0.35">
      <c r="A177">
        <v>97</v>
      </c>
      <c r="C177" t="s">
        <v>4</v>
      </c>
    </row>
    <row r="178" spans="1:3" x14ac:dyDescent="0.35">
      <c r="A178">
        <v>97</v>
      </c>
      <c r="C178" t="s">
        <v>3</v>
      </c>
    </row>
    <row r="179" spans="1:3" x14ac:dyDescent="0.35">
      <c r="A179">
        <v>97</v>
      </c>
      <c r="C179" t="s">
        <v>3</v>
      </c>
    </row>
    <row r="180" spans="1:3" x14ac:dyDescent="0.35">
      <c r="A180">
        <v>98</v>
      </c>
      <c r="C180" t="s">
        <v>4</v>
      </c>
    </row>
    <row r="181" spans="1:3" x14ac:dyDescent="0.35">
      <c r="A181">
        <v>99</v>
      </c>
      <c r="C181" t="s">
        <v>3</v>
      </c>
    </row>
    <row r="182" spans="1:3" x14ac:dyDescent="0.35">
      <c r="A182">
        <v>100</v>
      </c>
      <c r="C182" t="s">
        <v>2</v>
      </c>
    </row>
    <row r="183" spans="1:3" x14ac:dyDescent="0.35">
      <c r="A183">
        <v>119</v>
      </c>
      <c r="C183" t="s">
        <v>4</v>
      </c>
    </row>
    <row r="184" spans="1:3" x14ac:dyDescent="0.35">
      <c r="A184">
        <v>120</v>
      </c>
      <c r="C184" t="s">
        <v>3</v>
      </c>
    </row>
    <row r="185" spans="1:3" x14ac:dyDescent="0.35">
      <c r="A185">
        <v>144</v>
      </c>
      <c r="C185" t="s">
        <v>3</v>
      </c>
    </row>
    <row r="186" spans="1:3" x14ac:dyDescent="0.35">
      <c r="A186">
        <v>145</v>
      </c>
      <c r="C186" t="s">
        <v>2</v>
      </c>
    </row>
    <row r="187" spans="1:3" x14ac:dyDescent="0.35">
      <c r="A187">
        <v>187</v>
      </c>
      <c r="C187" t="s">
        <v>4</v>
      </c>
    </row>
    <row r="188" spans="1:3" x14ac:dyDescent="0.35">
      <c r="A188">
        <v>188</v>
      </c>
      <c r="C188" t="s">
        <v>3</v>
      </c>
    </row>
    <row r="189" spans="1:3" x14ac:dyDescent="0.35">
      <c r="A189">
        <v>210</v>
      </c>
      <c r="C189" t="s">
        <v>2</v>
      </c>
    </row>
    <row r="190" spans="1:3" x14ac:dyDescent="0.35">
      <c r="A190">
        <v>211</v>
      </c>
      <c r="C190" t="s">
        <v>4</v>
      </c>
    </row>
    <row r="191" spans="1:3" x14ac:dyDescent="0.35">
      <c r="A191">
        <v>212</v>
      </c>
      <c r="C191" t="s">
        <v>3</v>
      </c>
    </row>
    <row r="192" spans="1:3" x14ac:dyDescent="0.35">
      <c r="A192">
        <v>212</v>
      </c>
      <c r="C192" t="s">
        <v>3</v>
      </c>
    </row>
    <row r="193" spans="1:3" x14ac:dyDescent="0.35">
      <c r="A193">
        <v>213</v>
      </c>
      <c r="C193" t="s">
        <v>2</v>
      </c>
    </row>
    <row r="194" spans="1:3" x14ac:dyDescent="0.35">
      <c r="A194">
        <v>217</v>
      </c>
      <c r="C194" t="s">
        <v>4</v>
      </c>
    </row>
    <row r="195" spans="1:3" x14ac:dyDescent="0.35">
      <c r="A195">
        <v>217</v>
      </c>
      <c r="C195" t="s">
        <v>2</v>
      </c>
    </row>
    <row r="196" spans="1:3" x14ac:dyDescent="0.35">
      <c r="A196">
        <v>218</v>
      </c>
      <c r="C196" t="s">
        <v>3</v>
      </c>
    </row>
    <row r="197" spans="1:3" x14ac:dyDescent="0.35">
      <c r="A197">
        <v>218</v>
      </c>
      <c r="C197" t="s">
        <v>4</v>
      </c>
    </row>
    <row r="198" spans="1:3" x14ac:dyDescent="0.35">
      <c r="A198">
        <v>234</v>
      </c>
      <c r="C198" t="s">
        <v>4</v>
      </c>
    </row>
    <row r="199" spans="1:3" x14ac:dyDescent="0.35">
      <c r="A199">
        <v>235</v>
      </c>
      <c r="C199" t="s">
        <v>3</v>
      </c>
    </row>
    <row r="200" spans="1:3" x14ac:dyDescent="0.35">
      <c r="A200">
        <v>258</v>
      </c>
      <c r="C200" t="s">
        <v>3</v>
      </c>
    </row>
    <row r="201" spans="1:3" x14ac:dyDescent="0.35">
      <c r="A201">
        <v>259</v>
      </c>
      <c r="C201" t="s">
        <v>2</v>
      </c>
    </row>
    <row r="202" spans="1:3" x14ac:dyDescent="0.35">
      <c r="A202">
        <v>259</v>
      </c>
      <c r="C202" t="s">
        <v>2</v>
      </c>
    </row>
    <row r="203" spans="1:3" x14ac:dyDescent="0.35">
      <c r="A203">
        <v>260</v>
      </c>
      <c r="C203" t="s">
        <v>4</v>
      </c>
    </row>
    <row r="204" spans="1:3" x14ac:dyDescent="0.35">
      <c r="A204">
        <v>284</v>
      </c>
      <c r="C204" t="s">
        <v>4</v>
      </c>
    </row>
    <row r="205" spans="1:3" x14ac:dyDescent="0.35">
      <c r="A205">
        <v>285</v>
      </c>
      <c r="C205" t="s">
        <v>3</v>
      </c>
    </row>
    <row r="206" spans="1:3" x14ac:dyDescent="0.35">
      <c r="A206">
        <v>288</v>
      </c>
      <c r="C206" t="s">
        <v>2</v>
      </c>
    </row>
    <row r="207" spans="1:3" x14ac:dyDescent="0.35">
      <c r="A207">
        <v>289</v>
      </c>
      <c r="C207" t="s">
        <v>4</v>
      </c>
    </row>
    <row r="208" spans="1:3" x14ac:dyDescent="0.35">
      <c r="A208">
        <v>334</v>
      </c>
      <c r="C208" t="s">
        <v>2</v>
      </c>
    </row>
    <row r="209" spans="1:3" x14ac:dyDescent="0.35">
      <c r="A209">
        <v>335</v>
      </c>
      <c r="C209" t="s">
        <v>4</v>
      </c>
    </row>
    <row r="210" spans="1:3" x14ac:dyDescent="0.35">
      <c r="A210">
        <v>357</v>
      </c>
      <c r="C210" t="s">
        <v>2</v>
      </c>
    </row>
    <row r="211" spans="1:3" x14ac:dyDescent="0.35">
      <c r="A211">
        <v>358</v>
      </c>
      <c r="C211" t="s">
        <v>4</v>
      </c>
    </row>
    <row r="212" spans="1:3" x14ac:dyDescent="0.35">
      <c r="A212">
        <v>478</v>
      </c>
      <c r="C212" t="s">
        <v>4</v>
      </c>
    </row>
    <row r="213" spans="1:3" x14ac:dyDescent="0.35">
      <c r="A213">
        <v>479</v>
      </c>
      <c r="C213" t="s">
        <v>3</v>
      </c>
    </row>
    <row r="214" spans="1:3" x14ac:dyDescent="0.35">
      <c r="A214">
        <v>486</v>
      </c>
      <c r="C214" t="s">
        <v>3</v>
      </c>
    </row>
    <row r="215" spans="1:3" x14ac:dyDescent="0.35">
      <c r="A215">
        <v>487</v>
      </c>
      <c r="C215" t="s">
        <v>2</v>
      </c>
    </row>
    <row r="216" spans="1:3" x14ac:dyDescent="0.35">
      <c r="A216">
        <v>488</v>
      </c>
      <c r="C216" t="s">
        <v>2</v>
      </c>
    </row>
    <row r="217" spans="1:3" x14ac:dyDescent="0.35">
      <c r="A217">
        <v>488</v>
      </c>
      <c r="C217" t="s">
        <v>4</v>
      </c>
    </row>
    <row r="218" spans="1:3" x14ac:dyDescent="0.35">
      <c r="A218">
        <v>489</v>
      </c>
      <c r="C218" t="s">
        <v>4</v>
      </c>
    </row>
    <row r="219" spans="1:3" x14ac:dyDescent="0.35">
      <c r="A219">
        <v>513</v>
      </c>
      <c r="C219" t="s">
        <v>3</v>
      </c>
    </row>
    <row r="220" spans="1:3" x14ac:dyDescent="0.35">
      <c r="A220">
        <v>514</v>
      </c>
      <c r="C220" t="s">
        <v>2</v>
      </c>
    </row>
    <row r="221" spans="1:3" x14ac:dyDescent="0.35">
      <c r="A221">
        <v>519</v>
      </c>
      <c r="C221" t="s">
        <v>3</v>
      </c>
    </row>
    <row r="222" spans="1:3" x14ac:dyDescent="0.35">
      <c r="A222">
        <v>520</v>
      </c>
      <c r="C222" t="s">
        <v>2</v>
      </c>
    </row>
    <row r="223" spans="1:3" x14ac:dyDescent="0.35">
      <c r="A223">
        <v>524</v>
      </c>
      <c r="C223" t="s">
        <v>3</v>
      </c>
    </row>
    <row r="224" spans="1:3" x14ac:dyDescent="0.35">
      <c r="A224">
        <v>525</v>
      </c>
      <c r="C224" t="s">
        <v>2</v>
      </c>
    </row>
    <row r="225" spans="1:3" x14ac:dyDescent="0.35">
      <c r="A225">
        <v>542</v>
      </c>
      <c r="C225" t="s">
        <v>4</v>
      </c>
    </row>
    <row r="226" spans="1:3" x14ac:dyDescent="0.35">
      <c r="A226">
        <v>543</v>
      </c>
      <c r="C226" t="s">
        <v>3</v>
      </c>
    </row>
    <row r="227" spans="1:3" x14ac:dyDescent="0.35">
      <c r="A227">
        <v>547</v>
      </c>
      <c r="C227" t="s">
        <v>2</v>
      </c>
    </row>
    <row r="228" spans="1:3" x14ac:dyDescent="0.35">
      <c r="A228">
        <v>548</v>
      </c>
      <c r="C228" t="s">
        <v>4</v>
      </c>
    </row>
    <row r="229" spans="1:3" x14ac:dyDescent="0.35">
      <c r="A229">
        <v>548</v>
      </c>
      <c r="C229" t="s">
        <v>3</v>
      </c>
    </row>
    <row r="230" spans="1:3" x14ac:dyDescent="0.35">
      <c r="A230">
        <v>548</v>
      </c>
      <c r="C230" t="s">
        <v>4</v>
      </c>
    </row>
    <row r="231" spans="1:3" x14ac:dyDescent="0.35">
      <c r="A231">
        <v>548</v>
      </c>
      <c r="C231" t="s">
        <v>4</v>
      </c>
    </row>
    <row r="232" spans="1:3" x14ac:dyDescent="0.35">
      <c r="A232">
        <v>549</v>
      </c>
      <c r="C232" t="s">
        <v>3</v>
      </c>
    </row>
    <row r="233" spans="1:3" x14ac:dyDescent="0.35">
      <c r="A233">
        <v>549</v>
      </c>
      <c r="C233" t="s">
        <v>2</v>
      </c>
    </row>
    <row r="234" spans="1:3" x14ac:dyDescent="0.35">
      <c r="A234">
        <v>549</v>
      </c>
      <c r="C234" t="s">
        <v>3</v>
      </c>
    </row>
    <row r="235" spans="1:3" x14ac:dyDescent="0.35">
      <c r="A235">
        <v>557</v>
      </c>
      <c r="C235" t="s">
        <v>2</v>
      </c>
    </row>
    <row r="236" spans="1:3" x14ac:dyDescent="0.35">
      <c r="A236">
        <v>558</v>
      </c>
      <c r="C236" t="s">
        <v>4</v>
      </c>
    </row>
    <row r="237" spans="1:3" x14ac:dyDescent="0.35">
      <c r="A237">
        <v>589</v>
      </c>
      <c r="C237" t="s">
        <v>3</v>
      </c>
    </row>
    <row r="238" spans="1:3" x14ac:dyDescent="0.35">
      <c r="A238">
        <v>590</v>
      </c>
      <c r="C238" t="s">
        <v>2</v>
      </c>
    </row>
    <row r="239" spans="1:3" x14ac:dyDescent="0.35">
      <c r="A239">
        <v>632</v>
      </c>
      <c r="C239" t="s">
        <v>2</v>
      </c>
    </row>
    <row r="240" spans="1:3" x14ac:dyDescent="0.35">
      <c r="A240">
        <v>633</v>
      </c>
      <c r="C240" t="s">
        <v>4</v>
      </c>
    </row>
    <row r="241" spans="1:3" x14ac:dyDescent="0.35">
      <c r="A241">
        <v>635</v>
      </c>
      <c r="C241" t="s">
        <v>4</v>
      </c>
    </row>
    <row r="242" spans="1:3" x14ac:dyDescent="0.35">
      <c r="A242">
        <v>636</v>
      </c>
      <c r="C242" t="s">
        <v>3</v>
      </c>
    </row>
    <row r="243" spans="1:3" x14ac:dyDescent="0.35">
      <c r="A243">
        <v>637</v>
      </c>
      <c r="C243" t="s">
        <v>2</v>
      </c>
    </row>
    <row r="244" spans="1:3" x14ac:dyDescent="0.35">
      <c r="A244">
        <v>641</v>
      </c>
      <c r="C244" t="s">
        <v>2</v>
      </c>
    </row>
    <row r="245" spans="1:3" x14ac:dyDescent="0.35">
      <c r="A245">
        <v>642</v>
      </c>
      <c r="C245" t="s">
        <v>4</v>
      </c>
    </row>
    <row r="246" spans="1:3" x14ac:dyDescent="0.35">
      <c r="A246">
        <v>643</v>
      </c>
      <c r="C246" t="s">
        <v>3</v>
      </c>
    </row>
    <row r="247" spans="1:3" x14ac:dyDescent="0.35">
      <c r="A247">
        <v>651</v>
      </c>
      <c r="C247" t="s">
        <v>4</v>
      </c>
    </row>
    <row r="248" spans="1:3" x14ac:dyDescent="0.35">
      <c r="A248">
        <v>652</v>
      </c>
      <c r="C248" t="s">
        <v>3</v>
      </c>
    </row>
    <row r="249" spans="1:3" x14ac:dyDescent="0.35">
      <c r="A249">
        <v>659</v>
      </c>
      <c r="C249" t="s">
        <v>4</v>
      </c>
    </row>
    <row r="250" spans="1:3" x14ac:dyDescent="0.35">
      <c r="A250">
        <v>660</v>
      </c>
      <c r="C250" t="s">
        <v>3</v>
      </c>
    </row>
    <row r="251" spans="1:3" x14ac:dyDescent="0.35">
      <c r="A251">
        <v>754</v>
      </c>
      <c r="C251" t="s">
        <v>4</v>
      </c>
    </row>
    <row r="252" spans="1:3" x14ac:dyDescent="0.35">
      <c r="A252">
        <v>755</v>
      </c>
      <c r="C252" t="s">
        <v>3</v>
      </c>
    </row>
    <row r="253" spans="1:3" x14ac:dyDescent="0.35">
      <c r="A253">
        <v>756</v>
      </c>
      <c r="C253" t="s">
        <v>2</v>
      </c>
    </row>
    <row r="254" spans="1:3" x14ac:dyDescent="0.35">
      <c r="A254">
        <v>824</v>
      </c>
      <c r="C254" t="s">
        <v>3</v>
      </c>
    </row>
    <row r="255" spans="1:3" x14ac:dyDescent="0.35">
      <c r="A255">
        <v>825</v>
      </c>
      <c r="C255" t="s">
        <v>2</v>
      </c>
    </row>
    <row r="256" spans="1:3" x14ac:dyDescent="0.35">
      <c r="A256">
        <v>826</v>
      </c>
      <c r="C256" t="s">
        <v>4</v>
      </c>
    </row>
    <row r="257" spans="1:3" x14ac:dyDescent="0.35">
      <c r="A257">
        <v>848</v>
      </c>
      <c r="C257" t="s">
        <v>3</v>
      </c>
    </row>
    <row r="258" spans="1:3" x14ac:dyDescent="0.35">
      <c r="A258">
        <v>849</v>
      </c>
      <c r="C258" t="s">
        <v>2</v>
      </c>
    </row>
    <row r="259" spans="1:3" x14ac:dyDescent="0.35">
      <c r="A259">
        <v>851</v>
      </c>
      <c r="C259" t="s">
        <v>4</v>
      </c>
    </row>
    <row r="260" spans="1:3" x14ac:dyDescent="0.35">
      <c r="A260">
        <v>852</v>
      </c>
      <c r="C260" t="s">
        <v>3</v>
      </c>
    </row>
    <row r="261" spans="1:3" x14ac:dyDescent="0.35">
      <c r="A261">
        <v>853</v>
      </c>
      <c r="C261" t="s">
        <v>2</v>
      </c>
    </row>
    <row r="262" spans="1:3" x14ac:dyDescent="0.35">
      <c r="A262">
        <v>856</v>
      </c>
      <c r="C262" t="s">
        <v>3</v>
      </c>
    </row>
    <row r="263" spans="1:3" x14ac:dyDescent="0.35">
      <c r="A263">
        <v>857</v>
      </c>
      <c r="C263" t="s">
        <v>2</v>
      </c>
    </row>
    <row r="264" spans="1:3" x14ac:dyDescent="0.35">
      <c r="A264">
        <v>858</v>
      </c>
      <c r="C264" t="s">
        <v>4</v>
      </c>
    </row>
    <row r="265" spans="1:3" x14ac:dyDescent="0.35">
      <c r="A265">
        <v>871</v>
      </c>
      <c r="C265" t="s">
        <v>4</v>
      </c>
    </row>
    <row r="266" spans="1:3" x14ac:dyDescent="0.35">
      <c r="A266">
        <v>872</v>
      </c>
      <c r="C266" t="s">
        <v>3</v>
      </c>
    </row>
    <row r="267" spans="1:3" x14ac:dyDescent="0.35">
      <c r="A267">
        <v>875</v>
      </c>
      <c r="C267" t="s">
        <v>4</v>
      </c>
    </row>
    <row r="268" spans="1:3" x14ac:dyDescent="0.35">
      <c r="A268">
        <v>876</v>
      </c>
      <c r="C268" t="s">
        <v>4</v>
      </c>
    </row>
    <row r="269" spans="1:3" x14ac:dyDescent="0.35">
      <c r="A269">
        <v>876</v>
      </c>
      <c r="C269" t="s">
        <v>3</v>
      </c>
    </row>
    <row r="270" spans="1:3" x14ac:dyDescent="0.35">
      <c r="A270">
        <v>877</v>
      </c>
      <c r="C270" t="s">
        <v>3</v>
      </c>
    </row>
    <row r="271" spans="1:3" x14ac:dyDescent="0.35">
      <c r="A271">
        <v>956</v>
      </c>
      <c r="C271" t="s">
        <v>4</v>
      </c>
    </row>
    <row r="272" spans="1:3" x14ac:dyDescent="0.35">
      <c r="A272">
        <v>957</v>
      </c>
      <c r="C272" t="s">
        <v>2</v>
      </c>
    </row>
    <row r="273" spans="1:3" x14ac:dyDescent="0.35">
      <c r="A273">
        <v>957</v>
      </c>
      <c r="C273" t="s">
        <v>3</v>
      </c>
    </row>
    <row r="274" spans="1:3" x14ac:dyDescent="0.35">
      <c r="A274">
        <v>958</v>
      </c>
      <c r="C274" t="s">
        <v>2</v>
      </c>
    </row>
    <row r="275" spans="1:3" x14ac:dyDescent="0.35">
      <c r="A275">
        <v>958</v>
      </c>
      <c r="C275" t="s">
        <v>4</v>
      </c>
    </row>
    <row r="276" spans="1:3" x14ac:dyDescent="0.35">
      <c r="A276">
        <v>958</v>
      </c>
      <c r="C276" t="s">
        <v>2</v>
      </c>
    </row>
    <row r="277" spans="1:3" x14ac:dyDescent="0.35">
      <c r="A277">
        <v>959</v>
      </c>
      <c r="C277" t="s">
        <v>4</v>
      </c>
    </row>
    <row r="278" spans="1:3" x14ac:dyDescent="0.35">
      <c r="A278">
        <v>959</v>
      </c>
      <c r="C278" t="s">
        <v>3</v>
      </c>
    </row>
    <row r="279" spans="1:3" x14ac:dyDescent="0.35">
      <c r="A279">
        <v>961</v>
      </c>
      <c r="C279" t="s">
        <v>2</v>
      </c>
    </row>
    <row r="280" spans="1:3" x14ac:dyDescent="0.35">
      <c r="A280">
        <v>962</v>
      </c>
      <c r="C280" t="s">
        <v>4</v>
      </c>
    </row>
    <row r="281" spans="1:3" x14ac:dyDescent="0.35">
      <c r="A281">
        <v>963</v>
      </c>
      <c r="C281" t="s">
        <v>3</v>
      </c>
    </row>
    <row r="282" spans="1:3" x14ac:dyDescent="0.35">
      <c r="A282">
        <v>968</v>
      </c>
      <c r="C282" t="s">
        <v>4</v>
      </c>
    </row>
    <row r="283" spans="1:3" x14ac:dyDescent="0.35">
      <c r="A283">
        <v>969</v>
      </c>
      <c r="C283" t="s">
        <v>3</v>
      </c>
    </row>
    <row r="284" spans="1:3" x14ac:dyDescent="0.35">
      <c r="A284">
        <v>970</v>
      </c>
      <c r="C284" t="s">
        <v>2</v>
      </c>
    </row>
    <row r="285" spans="1:3" x14ac:dyDescent="0.35">
      <c r="A285">
        <v>984</v>
      </c>
      <c r="C285" t="s">
        <v>3</v>
      </c>
    </row>
    <row r="286" spans="1:3" x14ac:dyDescent="0.35">
      <c r="A286">
        <v>984</v>
      </c>
      <c r="C286" t="s">
        <v>4</v>
      </c>
    </row>
    <row r="287" spans="1:3" x14ac:dyDescent="0.35">
      <c r="A287">
        <v>984</v>
      </c>
      <c r="C287" t="s">
        <v>2</v>
      </c>
    </row>
    <row r="288" spans="1:3" x14ac:dyDescent="0.35">
      <c r="A288">
        <v>985</v>
      </c>
      <c r="C288" t="s">
        <v>2</v>
      </c>
    </row>
    <row r="289" spans="1:3" x14ac:dyDescent="0.35">
      <c r="A289">
        <v>985</v>
      </c>
      <c r="C289" t="s">
        <v>3</v>
      </c>
    </row>
    <row r="290" spans="1:3" x14ac:dyDescent="0.35">
      <c r="A290">
        <v>985</v>
      </c>
      <c r="C290" t="s">
        <v>4</v>
      </c>
    </row>
    <row r="291" spans="1:3" x14ac:dyDescent="0.35">
      <c r="A291">
        <v>986</v>
      </c>
      <c r="C291" t="s">
        <v>4</v>
      </c>
    </row>
    <row r="292" spans="1:3" x14ac:dyDescent="0.35">
      <c r="A292">
        <v>987</v>
      </c>
      <c r="C292" t="s">
        <v>4</v>
      </c>
    </row>
    <row r="293" spans="1:3" x14ac:dyDescent="0.35">
      <c r="A293">
        <v>988</v>
      </c>
      <c r="C293" t="s">
        <v>3</v>
      </c>
    </row>
    <row r="294" spans="1:3" x14ac:dyDescent="0.35">
      <c r="A294">
        <v>1178</v>
      </c>
      <c r="C294" t="s">
        <v>4</v>
      </c>
    </row>
    <row r="295" spans="1:3" x14ac:dyDescent="0.35">
      <c r="A295">
        <v>1179</v>
      </c>
      <c r="C295" t="s">
        <v>3</v>
      </c>
    </row>
    <row r="296" spans="1:3" x14ac:dyDescent="0.35">
      <c r="A296">
        <v>1198</v>
      </c>
      <c r="C296" t="s">
        <v>2</v>
      </c>
    </row>
    <row r="297" spans="1:3" x14ac:dyDescent="0.35">
      <c r="A297">
        <v>1199</v>
      </c>
      <c r="C297" t="s">
        <v>4</v>
      </c>
    </row>
    <row r="298" spans="1:3" x14ac:dyDescent="0.35">
      <c r="A298">
        <v>1476</v>
      </c>
      <c r="C298" t="s">
        <v>4</v>
      </c>
    </row>
    <row r="299" spans="1:3" x14ac:dyDescent="0.35">
      <c r="A299">
        <v>1477</v>
      </c>
      <c r="C299" t="s">
        <v>3</v>
      </c>
    </row>
    <row r="300" spans="1:3" x14ac:dyDescent="0.35">
      <c r="A300">
        <v>1558</v>
      </c>
      <c r="C300" t="s">
        <v>4</v>
      </c>
    </row>
    <row r="301" spans="1:3" x14ac:dyDescent="0.35">
      <c r="A301">
        <v>1559</v>
      </c>
      <c r="C301" t="s">
        <v>3</v>
      </c>
    </row>
    <row r="302" spans="1:3" x14ac:dyDescent="0.35">
      <c r="A302">
        <v>2000</v>
      </c>
      <c r="C302" t="s">
        <v>3</v>
      </c>
    </row>
    <row r="303" spans="1:3" x14ac:dyDescent="0.35">
      <c r="A303">
        <v>2001</v>
      </c>
      <c r="C303" t="s">
        <v>2</v>
      </c>
    </row>
    <row r="304" spans="1:3" x14ac:dyDescent="0.35">
      <c r="A304">
        <v>2115</v>
      </c>
      <c r="C304" t="s">
        <v>2</v>
      </c>
    </row>
    <row r="305" spans="1:3" x14ac:dyDescent="0.35">
      <c r="A305">
        <v>2116</v>
      </c>
      <c r="C305" t="s">
        <v>4</v>
      </c>
    </row>
    <row r="306" spans="1:3" x14ac:dyDescent="0.35">
      <c r="A306">
        <v>2456</v>
      </c>
      <c r="C306" t="s">
        <v>3</v>
      </c>
    </row>
    <row r="307" spans="1:3" x14ac:dyDescent="0.35">
      <c r="A307">
        <v>2457</v>
      </c>
      <c r="C307" t="s">
        <v>2</v>
      </c>
    </row>
    <row r="308" spans="1:3" x14ac:dyDescent="0.35">
      <c r="A308">
        <v>2488</v>
      </c>
      <c r="C308" t="s">
        <v>4</v>
      </c>
    </row>
    <row r="309" spans="1:3" x14ac:dyDescent="0.35">
      <c r="A309">
        <v>2489</v>
      </c>
      <c r="C309" t="s">
        <v>3</v>
      </c>
    </row>
    <row r="310" spans="1:3" x14ac:dyDescent="0.35">
      <c r="A310">
        <v>2746</v>
      </c>
      <c r="C310" t="s">
        <v>3</v>
      </c>
    </row>
    <row r="311" spans="1:3" x14ac:dyDescent="0.35">
      <c r="A311">
        <v>2747</v>
      </c>
      <c r="C311" t="s">
        <v>2</v>
      </c>
    </row>
    <row r="312" spans="1:3" x14ac:dyDescent="0.35">
      <c r="A312">
        <v>2789</v>
      </c>
      <c r="C312" t="s">
        <v>4</v>
      </c>
    </row>
    <row r="313" spans="1:3" x14ac:dyDescent="0.35">
      <c r="A313">
        <v>2790</v>
      </c>
      <c r="C313" t="s">
        <v>3</v>
      </c>
    </row>
    <row r="314" spans="1:3" x14ac:dyDescent="0.35">
      <c r="A314">
        <v>3552</v>
      </c>
      <c r="C314" t="s">
        <v>3</v>
      </c>
    </row>
    <row r="315" spans="1:3" x14ac:dyDescent="0.35">
      <c r="A315">
        <v>3553</v>
      </c>
      <c r="C315" t="s">
        <v>2</v>
      </c>
    </row>
    <row r="316" spans="1:3" x14ac:dyDescent="0.35">
      <c r="A316">
        <v>3588</v>
      </c>
      <c r="C316" t="s">
        <v>2</v>
      </c>
    </row>
    <row r="317" spans="1:3" x14ac:dyDescent="0.35">
      <c r="A317">
        <v>3589</v>
      </c>
      <c r="C317" t="s">
        <v>4</v>
      </c>
    </row>
    <row r="318" spans="1:3" x14ac:dyDescent="0.35">
      <c r="A318">
        <v>4146</v>
      </c>
      <c r="C318" t="s">
        <v>2</v>
      </c>
    </row>
    <row r="319" spans="1:3" x14ac:dyDescent="0.35">
      <c r="A319">
        <v>4147</v>
      </c>
      <c r="C319" t="s">
        <v>4</v>
      </c>
    </row>
    <row r="320" spans="1:3" x14ac:dyDescent="0.35">
      <c r="A320">
        <v>4485</v>
      </c>
      <c r="C320" t="s">
        <v>2</v>
      </c>
    </row>
    <row r="321" spans="1:3" x14ac:dyDescent="0.35">
      <c r="A321">
        <v>4486</v>
      </c>
      <c r="C321" t="s">
        <v>4</v>
      </c>
    </row>
    <row r="322" spans="1:3" x14ac:dyDescent="0.35">
      <c r="A322">
        <v>4876</v>
      </c>
      <c r="C322" t="s">
        <v>2</v>
      </c>
    </row>
    <row r="323" spans="1:3" x14ac:dyDescent="0.35">
      <c r="A323">
        <v>4877</v>
      </c>
      <c r="C323" t="s">
        <v>4</v>
      </c>
    </row>
    <row r="324" spans="1:3" x14ac:dyDescent="0.35">
      <c r="A324">
        <v>5145</v>
      </c>
      <c r="C324" t="s">
        <v>3</v>
      </c>
    </row>
    <row r="325" spans="1:3" x14ac:dyDescent="0.35">
      <c r="A325">
        <v>5146</v>
      </c>
      <c r="C325" t="s">
        <v>2</v>
      </c>
    </row>
    <row r="326" spans="1:3" x14ac:dyDescent="0.35">
      <c r="A326">
        <v>5185</v>
      </c>
      <c r="C326" t="s">
        <v>4</v>
      </c>
    </row>
    <row r="327" spans="1:3" x14ac:dyDescent="0.35">
      <c r="A327">
        <v>5186</v>
      </c>
      <c r="C327" t="s">
        <v>3</v>
      </c>
    </row>
    <row r="328" spans="1:3" x14ac:dyDescent="0.35">
      <c r="A328">
        <v>5248</v>
      </c>
      <c r="C328" t="s">
        <v>4</v>
      </c>
    </row>
    <row r="329" spans="1:3" x14ac:dyDescent="0.35">
      <c r="A329">
        <v>5249</v>
      </c>
      <c r="C329" t="s">
        <v>3</v>
      </c>
    </row>
    <row r="330" spans="1:3" x14ac:dyDescent="0.35">
      <c r="A330">
        <v>5255</v>
      </c>
      <c r="C330" t="s">
        <v>4</v>
      </c>
    </row>
    <row r="331" spans="1:3" x14ac:dyDescent="0.35">
      <c r="A331">
        <v>5256</v>
      </c>
      <c r="C331" t="s">
        <v>3</v>
      </c>
    </row>
    <row r="332" spans="1:3" x14ac:dyDescent="0.35">
      <c r="A332">
        <v>5488</v>
      </c>
      <c r="C332" t="s">
        <v>3</v>
      </c>
    </row>
    <row r="333" spans="1:3" x14ac:dyDescent="0.35">
      <c r="A333">
        <v>5488</v>
      </c>
      <c r="C333" t="s">
        <v>2</v>
      </c>
    </row>
    <row r="334" spans="1:3" x14ac:dyDescent="0.35">
      <c r="A334">
        <v>5489</v>
      </c>
      <c r="C334" t="s">
        <v>2</v>
      </c>
    </row>
    <row r="335" spans="1:3" x14ac:dyDescent="0.35">
      <c r="A335">
        <v>5489</v>
      </c>
      <c r="C335" t="s">
        <v>4</v>
      </c>
    </row>
    <row r="336" spans="1:3" x14ac:dyDescent="0.35">
      <c r="A336">
        <v>5496</v>
      </c>
      <c r="C336" t="s">
        <v>2</v>
      </c>
    </row>
    <row r="337" spans="1:3" x14ac:dyDescent="0.35">
      <c r="A337">
        <v>5497</v>
      </c>
      <c r="C337" t="s">
        <v>4</v>
      </c>
    </row>
    <row r="338" spans="1:3" x14ac:dyDescent="0.35">
      <c r="A338">
        <v>5543</v>
      </c>
      <c r="C338" t="s">
        <v>4</v>
      </c>
    </row>
    <row r="339" spans="1:3" x14ac:dyDescent="0.35">
      <c r="A339">
        <v>5544</v>
      </c>
      <c r="C339" t="s">
        <v>3</v>
      </c>
    </row>
    <row r="340" spans="1:3" x14ac:dyDescent="0.35">
      <c r="A340">
        <v>5549</v>
      </c>
      <c r="C340" t="s">
        <v>2</v>
      </c>
    </row>
    <row r="341" spans="1:3" x14ac:dyDescent="0.35">
      <c r="A341">
        <v>5550</v>
      </c>
      <c r="C341" t="s">
        <v>4</v>
      </c>
    </row>
    <row r="342" spans="1:3" x14ac:dyDescent="0.35">
      <c r="A342">
        <v>5556</v>
      </c>
      <c r="C342" t="s">
        <v>2</v>
      </c>
    </row>
    <row r="343" spans="1:3" x14ac:dyDescent="0.35">
      <c r="A343">
        <v>5557</v>
      </c>
      <c r="C343" t="s">
        <v>4</v>
      </c>
    </row>
    <row r="344" spans="1:3" x14ac:dyDescent="0.35">
      <c r="A344">
        <v>5558</v>
      </c>
      <c r="C344" t="s">
        <v>3</v>
      </c>
    </row>
    <row r="345" spans="1:3" x14ac:dyDescent="0.35">
      <c r="A345">
        <v>5559</v>
      </c>
      <c r="C345" t="s">
        <v>2</v>
      </c>
    </row>
    <row r="346" spans="1:3" x14ac:dyDescent="0.35">
      <c r="A346">
        <v>5784</v>
      </c>
      <c r="C346" t="s">
        <v>2</v>
      </c>
    </row>
    <row r="347" spans="1:3" x14ac:dyDescent="0.35">
      <c r="A347">
        <v>5785</v>
      </c>
      <c r="C347" t="s">
        <v>4</v>
      </c>
    </row>
    <row r="348" spans="1:3" x14ac:dyDescent="0.35">
      <c r="A348">
        <v>5786</v>
      </c>
      <c r="C348" t="s">
        <v>3</v>
      </c>
    </row>
    <row r="349" spans="1:3" x14ac:dyDescent="0.35">
      <c r="A349">
        <v>5789</v>
      </c>
      <c r="C349" t="s">
        <v>2</v>
      </c>
    </row>
    <row r="350" spans="1:3" x14ac:dyDescent="0.35">
      <c r="A350">
        <v>5790</v>
      </c>
      <c r="C350" t="s">
        <v>4</v>
      </c>
    </row>
    <row r="351" spans="1:3" x14ac:dyDescent="0.35">
      <c r="A351">
        <v>5816</v>
      </c>
      <c r="C351" t="s">
        <v>3</v>
      </c>
    </row>
    <row r="352" spans="1:3" x14ac:dyDescent="0.35">
      <c r="A352">
        <v>5817</v>
      </c>
      <c r="C352" t="s">
        <v>2</v>
      </c>
    </row>
    <row r="353" spans="1:3" x14ac:dyDescent="0.35">
      <c r="A353">
        <v>5857</v>
      </c>
      <c r="C353" t="s">
        <v>4</v>
      </c>
    </row>
    <row r="354" spans="1:3" x14ac:dyDescent="0.35">
      <c r="A354">
        <v>5858</v>
      </c>
      <c r="C354" t="s">
        <v>3</v>
      </c>
    </row>
    <row r="355" spans="1:3" x14ac:dyDescent="0.35">
      <c r="A355">
        <v>5929</v>
      </c>
      <c r="C355" t="s">
        <v>3</v>
      </c>
    </row>
    <row r="356" spans="1:3" x14ac:dyDescent="0.35">
      <c r="A356">
        <v>5930</v>
      </c>
      <c r="C356" t="s">
        <v>2</v>
      </c>
    </row>
    <row r="357" spans="1:3" x14ac:dyDescent="0.35">
      <c r="A357">
        <v>6113</v>
      </c>
      <c r="C357" t="s">
        <v>4</v>
      </c>
    </row>
    <row r="358" spans="1:3" x14ac:dyDescent="0.35">
      <c r="A358">
        <v>6114</v>
      </c>
      <c r="C358" t="s">
        <v>3</v>
      </c>
    </row>
    <row r="359" spans="1:3" x14ac:dyDescent="0.35">
      <c r="A359">
        <v>6219</v>
      </c>
      <c r="C359" t="s">
        <v>3</v>
      </c>
    </row>
    <row r="360" spans="1:3" x14ac:dyDescent="0.35">
      <c r="A360">
        <v>6220</v>
      </c>
      <c r="C360" t="s">
        <v>2</v>
      </c>
    </row>
    <row r="361" spans="1:3" x14ac:dyDescent="0.35">
      <c r="A361">
        <v>6225</v>
      </c>
      <c r="C361" t="s">
        <v>2</v>
      </c>
    </row>
    <row r="362" spans="1:3" x14ac:dyDescent="0.35">
      <c r="A362">
        <v>6226</v>
      </c>
      <c r="C362" t="s">
        <v>4</v>
      </c>
    </row>
    <row r="363" spans="1:3" x14ac:dyDescent="0.35">
      <c r="A363">
        <v>6227</v>
      </c>
      <c r="C363" t="s">
        <v>3</v>
      </c>
    </row>
    <row r="364" spans="1:3" x14ac:dyDescent="0.35">
      <c r="A364">
        <v>6449</v>
      </c>
      <c r="C364" t="s">
        <v>2</v>
      </c>
    </row>
    <row r="365" spans="1:3" x14ac:dyDescent="0.35">
      <c r="A365">
        <v>6450</v>
      </c>
      <c r="C365" t="s">
        <v>4</v>
      </c>
    </row>
    <row r="366" spans="1:3" x14ac:dyDescent="0.35">
      <c r="A366">
        <v>6489</v>
      </c>
      <c r="C366" t="s">
        <v>2</v>
      </c>
    </row>
    <row r="367" spans="1:3" x14ac:dyDescent="0.35">
      <c r="A367">
        <v>6490</v>
      </c>
      <c r="C367" t="s">
        <v>4</v>
      </c>
    </row>
    <row r="368" spans="1:3" x14ac:dyDescent="0.35">
      <c r="A368">
        <v>6548</v>
      </c>
      <c r="C368" t="s">
        <v>2</v>
      </c>
    </row>
    <row r="369" spans="1:3" x14ac:dyDescent="0.35">
      <c r="A369">
        <v>6549</v>
      </c>
      <c r="C369" t="s">
        <v>4</v>
      </c>
    </row>
    <row r="370" spans="1:3" x14ac:dyDescent="0.35">
      <c r="A370">
        <v>6559</v>
      </c>
      <c r="C370" t="s">
        <v>4</v>
      </c>
    </row>
    <row r="371" spans="1:3" x14ac:dyDescent="0.35">
      <c r="A371">
        <v>6560</v>
      </c>
      <c r="C371" t="s">
        <v>3</v>
      </c>
    </row>
    <row r="372" spans="1:3" x14ac:dyDescent="0.35">
      <c r="A372">
        <v>6848</v>
      </c>
      <c r="C372" t="s">
        <v>2</v>
      </c>
    </row>
    <row r="373" spans="1:3" x14ac:dyDescent="0.35">
      <c r="A373">
        <v>6849</v>
      </c>
      <c r="C373" t="s">
        <v>4</v>
      </c>
    </row>
    <row r="374" spans="1:3" x14ac:dyDescent="0.35">
      <c r="A374">
        <v>6879</v>
      </c>
      <c r="C374" t="s">
        <v>3</v>
      </c>
    </row>
    <row r="375" spans="1:3" x14ac:dyDescent="0.35">
      <c r="A375">
        <v>6880</v>
      </c>
      <c r="C375" t="s">
        <v>2</v>
      </c>
    </row>
    <row r="376" spans="1:3" x14ac:dyDescent="0.35">
      <c r="A376">
        <v>7864</v>
      </c>
      <c r="C376" t="s">
        <v>3</v>
      </c>
    </row>
    <row r="377" spans="1:3" x14ac:dyDescent="0.35">
      <c r="A377">
        <v>7865</v>
      </c>
      <c r="C377" t="s">
        <v>2</v>
      </c>
    </row>
    <row r="378" spans="1:3" x14ac:dyDescent="0.35">
      <c r="A378">
        <v>8418</v>
      </c>
      <c r="C378" t="s">
        <v>3</v>
      </c>
    </row>
    <row r="379" spans="1:3" x14ac:dyDescent="0.35">
      <c r="A379">
        <v>8419</v>
      </c>
      <c r="C379" t="s">
        <v>2</v>
      </c>
    </row>
    <row r="380" spans="1:3" x14ac:dyDescent="0.35">
      <c r="A380">
        <v>8443</v>
      </c>
      <c r="C380" t="s">
        <v>4</v>
      </c>
    </row>
    <row r="381" spans="1:3" x14ac:dyDescent="0.35">
      <c r="A381">
        <v>8444</v>
      </c>
      <c r="C381" t="s">
        <v>3</v>
      </c>
    </row>
    <row r="382" spans="1:3" x14ac:dyDescent="0.35">
      <c r="A382">
        <v>9134</v>
      </c>
      <c r="C382" t="s">
        <v>2</v>
      </c>
    </row>
    <row r="383" spans="1:3" x14ac:dyDescent="0.35">
      <c r="A383">
        <v>9135</v>
      </c>
      <c r="C383" t="s">
        <v>4</v>
      </c>
    </row>
    <row r="384" spans="1:3" x14ac:dyDescent="0.35">
      <c r="A384">
        <v>9485</v>
      </c>
      <c r="C384" t="s">
        <v>3</v>
      </c>
    </row>
    <row r="385" spans="1:3" x14ac:dyDescent="0.35">
      <c r="A385">
        <v>9486</v>
      </c>
      <c r="C385" t="s">
        <v>2</v>
      </c>
    </row>
    <row r="386" spans="1:3" x14ac:dyDescent="0.35">
      <c r="A386">
        <v>9978</v>
      </c>
      <c r="C386" t="s">
        <v>2</v>
      </c>
    </row>
    <row r="387" spans="1:3" x14ac:dyDescent="0.35">
      <c r="A387">
        <v>9979</v>
      </c>
      <c r="C387" t="s">
        <v>4</v>
      </c>
    </row>
    <row r="388" spans="1:3" x14ac:dyDescent="0.35">
      <c r="A388">
        <v>10004</v>
      </c>
      <c r="C388" t="s">
        <v>3</v>
      </c>
    </row>
    <row r="389" spans="1:3" x14ac:dyDescent="0.35">
      <c r="A389">
        <v>10005</v>
      </c>
      <c r="C389" t="s">
        <v>2</v>
      </c>
    </row>
    <row r="390" spans="1:3" x14ac:dyDescent="0.35">
      <c r="A390">
        <v>10005</v>
      </c>
      <c r="C390" t="s">
        <v>2</v>
      </c>
    </row>
    <row r="391" spans="1:3" x14ac:dyDescent="0.35">
      <c r="A391">
        <v>10006</v>
      </c>
      <c r="C391" t="s">
        <v>4</v>
      </c>
    </row>
    <row r="392" spans="1:3" x14ac:dyDescent="0.35">
      <c r="A392">
        <v>11748</v>
      </c>
      <c r="C392" t="s">
        <v>4</v>
      </c>
    </row>
    <row r="393" spans="1:3" x14ac:dyDescent="0.35">
      <c r="A393">
        <v>11749</v>
      </c>
      <c r="C393" t="s">
        <v>3</v>
      </c>
    </row>
    <row r="394" spans="1:3" x14ac:dyDescent="0.35">
      <c r="A394">
        <v>14424</v>
      </c>
      <c r="C394" t="s">
        <v>2</v>
      </c>
    </row>
    <row r="395" spans="1:3" x14ac:dyDescent="0.35">
      <c r="A395">
        <v>14425</v>
      </c>
      <c r="C395" t="s">
        <v>4</v>
      </c>
    </row>
    <row r="396" spans="1:3" x14ac:dyDescent="0.35">
      <c r="A396">
        <v>15789</v>
      </c>
      <c r="C396" t="s">
        <v>3</v>
      </c>
    </row>
    <row r="397" spans="1:3" x14ac:dyDescent="0.35">
      <c r="A397">
        <v>15790</v>
      </c>
      <c r="C397" t="s">
        <v>2</v>
      </c>
    </row>
    <row r="398" spans="1:3" x14ac:dyDescent="0.35">
      <c r="A398">
        <v>18816</v>
      </c>
      <c r="C398" t="s">
        <v>2</v>
      </c>
    </row>
    <row r="399" spans="1:3" x14ac:dyDescent="0.35">
      <c r="A399">
        <v>18817</v>
      </c>
      <c r="C399" t="s">
        <v>4</v>
      </c>
    </row>
    <row r="400" spans="1:3" x14ac:dyDescent="0.35">
      <c r="A400">
        <v>19543</v>
      </c>
      <c r="C400" t="s">
        <v>3</v>
      </c>
    </row>
    <row r="401" spans="1:3" x14ac:dyDescent="0.35">
      <c r="A401">
        <v>19544</v>
      </c>
      <c r="C401" t="s">
        <v>2</v>
      </c>
    </row>
    <row r="402" spans="1:3" x14ac:dyDescent="0.35">
      <c r="A402">
        <v>22556</v>
      </c>
      <c r="C402" t="s">
        <v>2</v>
      </c>
    </row>
    <row r="403" spans="1:3" x14ac:dyDescent="0.35">
      <c r="A403">
        <v>22557</v>
      </c>
      <c r="C403" t="s">
        <v>4</v>
      </c>
    </row>
    <row r="404" spans="1:3" x14ac:dyDescent="0.35">
      <c r="A404">
        <v>27852</v>
      </c>
      <c r="C404" t="s">
        <v>3</v>
      </c>
    </row>
    <row r="405" spans="1:3" x14ac:dyDescent="0.35">
      <c r="A405">
        <v>27853</v>
      </c>
      <c r="C405" t="s">
        <v>2</v>
      </c>
    </row>
    <row r="406" spans="1:3" x14ac:dyDescent="0.35">
      <c r="A406">
        <v>34746</v>
      </c>
      <c r="C406" t="s">
        <v>2</v>
      </c>
    </row>
    <row r="407" spans="1:3" x14ac:dyDescent="0.35">
      <c r="A407">
        <v>34747</v>
      </c>
      <c r="C407" t="s">
        <v>4</v>
      </c>
    </row>
    <row r="408" spans="1:3" x14ac:dyDescent="0.35">
      <c r="A408">
        <v>34862</v>
      </c>
      <c r="C408" t="s">
        <v>4</v>
      </c>
    </row>
    <row r="409" spans="1:3" x14ac:dyDescent="0.35">
      <c r="A409">
        <v>34863</v>
      </c>
      <c r="C409" t="s">
        <v>3</v>
      </c>
    </row>
    <row r="410" spans="1:3" x14ac:dyDescent="0.35">
      <c r="A410">
        <v>51889</v>
      </c>
      <c r="C410" t="s">
        <v>2</v>
      </c>
    </row>
    <row r="411" spans="1:3" x14ac:dyDescent="0.35">
      <c r="A411">
        <v>51890</v>
      </c>
      <c r="C411" t="s">
        <v>4</v>
      </c>
    </row>
    <row r="412" spans="1:3" x14ac:dyDescent="0.35">
      <c r="A412">
        <v>54110</v>
      </c>
      <c r="C412" t="s">
        <v>4</v>
      </c>
    </row>
    <row r="413" spans="1:3" x14ac:dyDescent="0.35">
      <c r="A413">
        <v>54111</v>
      </c>
      <c r="C413" t="s">
        <v>3</v>
      </c>
    </row>
    <row r="414" spans="1:3" x14ac:dyDescent="0.35">
      <c r="A414">
        <v>54158</v>
      </c>
      <c r="C414" t="s">
        <v>3</v>
      </c>
    </row>
    <row r="415" spans="1:3" x14ac:dyDescent="0.35">
      <c r="A415">
        <v>54159</v>
      </c>
      <c r="C415" t="s">
        <v>2</v>
      </c>
    </row>
    <row r="416" spans="1:3" x14ac:dyDescent="0.35">
      <c r="A416">
        <v>54184</v>
      </c>
      <c r="C416" t="s">
        <v>4</v>
      </c>
    </row>
    <row r="417" spans="1:3" x14ac:dyDescent="0.35">
      <c r="A417">
        <v>54185</v>
      </c>
      <c r="C417" t="s">
        <v>3</v>
      </c>
    </row>
    <row r="418" spans="1:3" x14ac:dyDescent="0.35">
      <c r="A418">
        <v>54599</v>
      </c>
      <c r="C418" t="s">
        <v>3</v>
      </c>
    </row>
    <row r="419" spans="1:3" x14ac:dyDescent="0.35">
      <c r="A419">
        <v>54600</v>
      </c>
      <c r="C419" t="s">
        <v>2</v>
      </c>
    </row>
    <row r="420" spans="1:3" x14ac:dyDescent="0.35">
      <c r="A420">
        <v>54687</v>
      </c>
      <c r="C420" t="s">
        <v>3</v>
      </c>
    </row>
    <row r="421" spans="1:3" x14ac:dyDescent="0.35">
      <c r="A421">
        <v>54688</v>
      </c>
      <c r="C421" t="s">
        <v>2</v>
      </c>
    </row>
    <row r="422" spans="1:3" x14ac:dyDescent="0.35">
      <c r="A422">
        <v>55224</v>
      </c>
      <c r="C422" t="s">
        <v>3</v>
      </c>
    </row>
    <row r="423" spans="1:3" x14ac:dyDescent="0.35">
      <c r="A423">
        <v>55225</v>
      </c>
      <c r="C423" t="s">
        <v>2</v>
      </c>
    </row>
    <row r="424" spans="1:3" x14ac:dyDescent="0.35">
      <c r="A424">
        <v>57864</v>
      </c>
      <c r="C424" t="s">
        <v>3</v>
      </c>
    </row>
    <row r="425" spans="1:3" x14ac:dyDescent="0.35">
      <c r="A425">
        <v>57865</v>
      </c>
      <c r="C425" t="s">
        <v>2</v>
      </c>
    </row>
    <row r="426" spans="1:3" x14ac:dyDescent="0.35">
      <c r="A426">
        <v>58746</v>
      </c>
      <c r="C426" t="s">
        <v>3</v>
      </c>
    </row>
    <row r="427" spans="1:3" x14ac:dyDescent="0.35">
      <c r="A427">
        <v>58747</v>
      </c>
      <c r="C427" t="s">
        <v>2</v>
      </c>
    </row>
    <row r="428" spans="1:3" x14ac:dyDescent="0.35">
      <c r="A428">
        <v>62489</v>
      </c>
      <c r="C428" t="s">
        <v>3</v>
      </c>
    </row>
    <row r="429" spans="1:3" x14ac:dyDescent="0.35">
      <c r="A429">
        <v>62490</v>
      </c>
      <c r="C429" t="s">
        <v>2</v>
      </c>
    </row>
    <row r="430" spans="1:3" x14ac:dyDescent="0.35">
      <c r="A430">
        <v>64549</v>
      </c>
      <c r="C430" t="s">
        <v>3</v>
      </c>
    </row>
    <row r="431" spans="1:3" x14ac:dyDescent="0.35">
      <c r="A431">
        <v>64550</v>
      </c>
      <c r="C431" t="s">
        <v>2</v>
      </c>
    </row>
    <row r="432" spans="1:3" x14ac:dyDescent="0.35">
      <c r="A432">
        <v>64895</v>
      </c>
      <c r="C432" t="s">
        <v>2</v>
      </c>
    </row>
    <row r="433" spans="1:3" x14ac:dyDescent="0.35">
      <c r="A433">
        <v>64896</v>
      </c>
      <c r="C433" t="s">
        <v>4</v>
      </c>
    </row>
    <row r="434" spans="1:3" x14ac:dyDescent="0.35">
      <c r="A434">
        <v>66746</v>
      </c>
      <c r="C434" t="s">
        <v>3</v>
      </c>
    </row>
    <row r="435" spans="1:3" x14ac:dyDescent="0.35">
      <c r="A435">
        <v>66747</v>
      </c>
      <c r="C435" t="s">
        <v>2</v>
      </c>
    </row>
    <row r="436" spans="1:3" x14ac:dyDescent="0.35">
      <c r="A436">
        <v>67428</v>
      </c>
      <c r="C436" t="s">
        <v>3</v>
      </c>
    </row>
    <row r="437" spans="1:3" x14ac:dyDescent="0.35">
      <c r="A437">
        <v>67429</v>
      </c>
      <c r="C437" t="s">
        <v>2</v>
      </c>
    </row>
    <row r="438" spans="1:3" x14ac:dyDescent="0.35">
      <c r="A438">
        <v>74566</v>
      </c>
      <c r="C438" t="s">
        <v>4</v>
      </c>
    </row>
    <row r="439" spans="1:3" x14ac:dyDescent="0.35">
      <c r="A439">
        <v>74567</v>
      </c>
      <c r="C439" t="s">
        <v>3</v>
      </c>
    </row>
    <row r="440" spans="1:3" x14ac:dyDescent="0.35">
      <c r="A440">
        <v>76858</v>
      </c>
      <c r="C440" t="s">
        <v>4</v>
      </c>
    </row>
    <row r="441" spans="1:3" x14ac:dyDescent="0.35">
      <c r="A441">
        <v>76859</v>
      </c>
      <c r="C441" t="s">
        <v>3</v>
      </c>
    </row>
    <row r="442" spans="1:3" x14ac:dyDescent="0.35">
      <c r="A442">
        <v>84686</v>
      </c>
      <c r="C442" t="s">
        <v>3</v>
      </c>
    </row>
    <row r="443" spans="1:3" x14ac:dyDescent="0.35">
      <c r="A443">
        <v>84687</v>
      </c>
      <c r="C443" t="s">
        <v>2</v>
      </c>
    </row>
    <row r="444" spans="1:3" x14ac:dyDescent="0.35">
      <c r="A444">
        <v>88006</v>
      </c>
      <c r="C444" t="s">
        <v>4</v>
      </c>
    </row>
    <row r="445" spans="1:3" x14ac:dyDescent="0.35">
      <c r="A445">
        <v>88007</v>
      </c>
      <c r="C445" t="s">
        <v>3</v>
      </c>
    </row>
    <row r="446" spans="1:3" x14ac:dyDescent="0.35">
      <c r="A446">
        <v>254518</v>
      </c>
      <c r="C446" t="s">
        <v>2</v>
      </c>
    </row>
    <row r="447" spans="1:3" x14ac:dyDescent="0.35">
      <c r="A447">
        <v>254519</v>
      </c>
      <c r="C447" t="s">
        <v>4</v>
      </c>
    </row>
    <row r="448" spans="1:3" x14ac:dyDescent="0.35">
      <c r="A448">
        <v>468486</v>
      </c>
      <c r="C448" t="s">
        <v>3</v>
      </c>
    </row>
    <row r="449" spans="1:3" x14ac:dyDescent="0.35">
      <c r="A449">
        <v>468487</v>
      </c>
      <c r="C449" t="s">
        <v>2</v>
      </c>
    </row>
    <row r="450" spans="1:3" x14ac:dyDescent="0.35">
      <c r="A450">
        <v>524481</v>
      </c>
      <c r="C450" t="s">
        <v>4</v>
      </c>
    </row>
    <row r="451" spans="1:3" x14ac:dyDescent="0.35">
      <c r="A451">
        <v>524482</v>
      </c>
      <c r="C451" t="s">
        <v>3</v>
      </c>
    </row>
  </sheetData>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27DBF-1F2A-433F-A202-B81BD8A4FC8A}">
  <dimension ref="A1:K36"/>
  <sheetViews>
    <sheetView zoomScaleNormal="100" workbookViewId="0">
      <selection activeCell="J30" sqref="J30"/>
    </sheetView>
  </sheetViews>
  <sheetFormatPr defaultRowHeight="15.75" x14ac:dyDescent="0.35"/>
  <cols>
    <col min="5" max="10" width="12.85546875" customWidth="1"/>
    <col min="11" max="12" width="11.7109375" customWidth="1"/>
  </cols>
  <sheetData>
    <row r="1" spans="1:11" x14ac:dyDescent="0.35">
      <c r="A1" t="s">
        <v>22</v>
      </c>
      <c r="B1" t="s">
        <v>5</v>
      </c>
    </row>
    <row r="2" spans="1:11" x14ac:dyDescent="0.35">
      <c r="A2">
        <v>5</v>
      </c>
      <c r="B2">
        <v>5</v>
      </c>
    </row>
    <row r="3" spans="1:11" x14ac:dyDescent="0.35">
      <c r="A3">
        <v>3</v>
      </c>
      <c r="B3">
        <v>5</v>
      </c>
    </row>
    <row r="4" spans="1:11" ht="16.5" thickBot="1" x14ac:dyDescent="0.4">
      <c r="A4">
        <v>6</v>
      </c>
      <c r="B4">
        <v>4</v>
      </c>
    </row>
    <row r="5" spans="1:11" x14ac:dyDescent="0.35">
      <c r="A5">
        <v>2</v>
      </c>
      <c r="B5">
        <v>4</v>
      </c>
      <c r="D5" s="9"/>
      <c r="E5" s="10" t="s">
        <v>35</v>
      </c>
      <c r="F5" s="10" t="s">
        <v>36</v>
      </c>
      <c r="G5" s="10" t="s">
        <v>37</v>
      </c>
      <c r="H5" s="10" t="s">
        <v>38</v>
      </c>
      <c r="I5" s="10" t="s">
        <v>39</v>
      </c>
      <c r="J5" s="10" t="s">
        <v>40</v>
      </c>
      <c r="K5" s="11" t="s">
        <v>20</v>
      </c>
    </row>
    <row r="6" spans="1:11" ht="16.5" thickBot="1" x14ac:dyDescent="0.4">
      <c r="A6">
        <v>1</v>
      </c>
      <c r="B6">
        <v>3</v>
      </c>
      <c r="D6" s="12" t="s">
        <v>7</v>
      </c>
      <c r="E6" s="13"/>
      <c r="F6" s="13"/>
      <c r="G6" s="13"/>
      <c r="H6" s="13"/>
      <c r="I6" s="13"/>
      <c r="J6" s="13"/>
      <c r="K6" s="14"/>
    </row>
    <row r="7" spans="1:11" x14ac:dyDescent="0.35">
      <c r="A7">
        <v>4</v>
      </c>
      <c r="B7">
        <v>1</v>
      </c>
      <c r="K7" s="5"/>
    </row>
    <row r="8" spans="1:11" x14ac:dyDescent="0.35">
      <c r="A8">
        <v>6</v>
      </c>
      <c r="B8">
        <v>5</v>
      </c>
    </row>
    <row r="9" spans="1:11" x14ac:dyDescent="0.35">
      <c r="A9">
        <v>4</v>
      </c>
      <c r="B9">
        <v>2</v>
      </c>
    </row>
    <row r="10" spans="1:11" ht="16.5" thickBot="1" x14ac:dyDescent="0.4">
      <c r="A10">
        <v>4</v>
      </c>
      <c r="B10">
        <v>1</v>
      </c>
    </row>
    <row r="11" spans="1:11" x14ac:dyDescent="0.35">
      <c r="A11">
        <v>2</v>
      </c>
      <c r="B11">
        <v>4</v>
      </c>
      <c r="D11" s="9"/>
      <c r="E11" s="10" t="s">
        <v>30</v>
      </c>
      <c r="F11" s="10" t="s">
        <v>31</v>
      </c>
      <c r="G11" s="10" t="s">
        <v>32</v>
      </c>
      <c r="H11" s="10" t="s">
        <v>33</v>
      </c>
      <c r="I11" s="10" t="s">
        <v>34</v>
      </c>
      <c r="J11" s="11" t="s">
        <v>20</v>
      </c>
    </row>
    <row r="12" spans="1:11" ht="16.5" thickBot="1" x14ac:dyDescent="0.4">
      <c r="A12">
        <v>5</v>
      </c>
      <c r="B12">
        <v>3</v>
      </c>
      <c r="D12" s="12" t="s">
        <v>7</v>
      </c>
      <c r="E12" s="13"/>
      <c r="F12" s="13"/>
      <c r="G12" s="13"/>
      <c r="H12" s="13"/>
      <c r="I12" s="13"/>
      <c r="J12" s="14"/>
    </row>
    <row r="13" spans="1:11" x14ac:dyDescent="0.35">
      <c r="A13">
        <v>1</v>
      </c>
      <c r="B13">
        <v>2</v>
      </c>
      <c r="J13" s="5"/>
    </row>
    <row r="14" spans="1:11" x14ac:dyDescent="0.35">
      <c r="A14">
        <v>3</v>
      </c>
      <c r="B14">
        <v>5</v>
      </c>
    </row>
    <row r="15" spans="1:11" x14ac:dyDescent="0.35">
      <c r="A15">
        <v>4</v>
      </c>
      <c r="B15">
        <v>5</v>
      </c>
    </row>
    <row r="16" spans="1:11" x14ac:dyDescent="0.35">
      <c r="A16">
        <v>3</v>
      </c>
      <c r="B16">
        <v>5</v>
      </c>
    </row>
    <row r="17" spans="1:2" x14ac:dyDescent="0.35">
      <c r="A17">
        <v>4</v>
      </c>
      <c r="B17">
        <v>2</v>
      </c>
    </row>
    <row r="18" spans="1:2" x14ac:dyDescent="0.35">
      <c r="A18">
        <v>3</v>
      </c>
      <c r="B18">
        <v>4</v>
      </c>
    </row>
    <row r="19" spans="1:2" x14ac:dyDescent="0.35">
      <c r="A19">
        <v>6</v>
      </c>
      <c r="B19">
        <v>3</v>
      </c>
    </row>
    <row r="20" spans="1:2" x14ac:dyDescent="0.35">
      <c r="A20">
        <v>4</v>
      </c>
      <c r="B20">
        <v>4</v>
      </c>
    </row>
    <row r="21" spans="1:2" x14ac:dyDescent="0.35">
      <c r="A21">
        <v>6</v>
      </c>
      <c r="B21">
        <v>3</v>
      </c>
    </row>
    <row r="22" spans="1:2" x14ac:dyDescent="0.35">
      <c r="A22">
        <v>3</v>
      </c>
      <c r="B22">
        <v>4</v>
      </c>
    </row>
    <row r="23" spans="1:2" x14ac:dyDescent="0.35">
      <c r="A23">
        <v>2</v>
      </c>
      <c r="B23">
        <v>3</v>
      </c>
    </row>
    <row r="24" spans="1:2" x14ac:dyDescent="0.35">
      <c r="A24">
        <v>3</v>
      </c>
      <c r="B24">
        <v>2</v>
      </c>
    </row>
    <row r="25" spans="1:2" x14ac:dyDescent="0.35">
      <c r="A25">
        <v>5</v>
      </c>
      <c r="B25">
        <v>1</v>
      </c>
    </row>
    <row r="26" spans="1:2" x14ac:dyDescent="0.35">
      <c r="A26">
        <v>3</v>
      </c>
      <c r="B26">
        <v>3</v>
      </c>
    </row>
    <row r="27" spans="1:2" x14ac:dyDescent="0.35">
      <c r="A27">
        <v>6</v>
      </c>
      <c r="B27">
        <v>5</v>
      </c>
    </row>
    <row r="28" spans="1:2" x14ac:dyDescent="0.35">
      <c r="A28">
        <v>4</v>
      </c>
      <c r="B28">
        <v>5</v>
      </c>
    </row>
    <row r="29" spans="1:2" x14ac:dyDescent="0.35">
      <c r="A29">
        <v>1</v>
      </c>
      <c r="B29">
        <v>5</v>
      </c>
    </row>
    <row r="30" spans="1:2" x14ac:dyDescent="0.35">
      <c r="A30">
        <v>3</v>
      </c>
      <c r="B30">
        <v>5</v>
      </c>
    </row>
    <row r="31" spans="1:2" x14ac:dyDescent="0.35">
      <c r="A31">
        <v>5</v>
      </c>
      <c r="B31">
        <v>5</v>
      </c>
    </row>
    <row r="32" spans="1:2" x14ac:dyDescent="0.35">
      <c r="A32">
        <v>3</v>
      </c>
      <c r="B32">
        <v>5</v>
      </c>
    </row>
    <row r="33" spans="1:2" x14ac:dyDescent="0.35">
      <c r="A33">
        <v>2</v>
      </c>
      <c r="B33">
        <v>1</v>
      </c>
    </row>
    <row r="34" spans="1:2" x14ac:dyDescent="0.35">
      <c r="A34">
        <v>2</v>
      </c>
      <c r="B34">
        <v>5</v>
      </c>
    </row>
    <row r="35" spans="1:2" x14ac:dyDescent="0.35">
      <c r="A35">
        <v>6</v>
      </c>
      <c r="B35">
        <v>4</v>
      </c>
    </row>
    <row r="36" spans="1:2" x14ac:dyDescent="0.35">
      <c r="A36">
        <v>2</v>
      </c>
      <c r="B36">
        <v>4</v>
      </c>
    </row>
  </sheetData>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6"/>
  <sheetViews>
    <sheetView zoomScaleNormal="100" workbookViewId="0">
      <selection activeCell="E3" sqref="E3"/>
    </sheetView>
  </sheetViews>
  <sheetFormatPr defaultRowHeight="15.75" x14ac:dyDescent="0.35"/>
  <cols>
    <col min="5" max="10" width="12.85546875" customWidth="1"/>
    <col min="11" max="12" width="11.7109375" customWidth="1"/>
  </cols>
  <sheetData>
    <row r="1" spans="1:11" x14ac:dyDescent="0.35">
      <c r="A1" t="s">
        <v>22</v>
      </c>
      <c r="B1" t="s">
        <v>5</v>
      </c>
    </row>
    <row r="2" spans="1:11" x14ac:dyDescent="0.35">
      <c r="A2">
        <v>5</v>
      </c>
      <c r="B2">
        <v>5</v>
      </c>
    </row>
    <row r="3" spans="1:11" x14ac:dyDescent="0.35">
      <c r="A3">
        <v>3</v>
      </c>
      <c r="B3">
        <v>5</v>
      </c>
    </row>
    <row r="4" spans="1:11" ht="16.5" thickBot="1" x14ac:dyDescent="0.4">
      <c r="A4">
        <v>6</v>
      </c>
      <c r="B4">
        <v>4</v>
      </c>
    </row>
    <row r="5" spans="1:11" x14ac:dyDescent="0.35">
      <c r="A5">
        <v>2</v>
      </c>
      <c r="B5">
        <v>4</v>
      </c>
      <c r="D5" s="9"/>
      <c r="E5" s="10" t="s">
        <v>35</v>
      </c>
      <c r="F5" s="10" t="s">
        <v>36</v>
      </c>
      <c r="G5" s="10" t="s">
        <v>37</v>
      </c>
      <c r="H5" s="10" t="s">
        <v>38</v>
      </c>
      <c r="I5" s="10" t="s">
        <v>39</v>
      </c>
      <c r="J5" s="10" t="s">
        <v>40</v>
      </c>
      <c r="K5" s="11" t="s">
        <v>20</v>
      </c>
    </row>
    <row r="6" spans="1:11" ht="16.5" thickBot="1" x14ac:dyDescent="0.4">
      <c r="A6">
        <v>1</v>
      </c>
      <c r="B6">
        <v>3</v>
      </c>
      <c r="D6" s="12" t="s">
        <v>7</v>
      </c>
      <c r="E6" s="13"/>
      <c r="F6" s="13"/>
      <c r="G6" s="13"/>
      <c r="H6" s="13"/>
      <c r="I6" s="13"/>
      <c r="J6" s="13"/>
      <c r="K6" s="14"/>
    </row>
    <row r="7" spans="1:11" x14ac:dyDescent="0.35">
      <c r="A7">
        <v>4</v>
      </c>
      <c r="B7">
        <v>1</v>
      </c>
      <c r="K7" s="5"/>
    </row>
    <row r="8" spans="1:11" x14ac:dyDescent="0.35">
      <c r="A8">
        <v>6</v>
      </c>
      <c r="B8">
        <v>5</v>
      </c>
    </row>
    <row r="9" spans="1:11" x14ac:dyDescent="0.35">
      <c r="A9">
        <v>4</v>
      </c>
      <c r="B9">
        <v>2</v>
      </c>
    </row>
    <row r="10" spans="1:11" ht="16.5" thickBot="1" x14ac:dyDescent="0.4">
      <c r="A10">
        <v>4</v>
      </c>
      <c r="B10">
        <v>1</v>
      </c>
    </row>
    <row r="11" spans="1:11" x14ac:dyDescent="0.35">
      <c r="A11">
        <v>2</v>
      </c>
      <c r="B11">
        <v>4</v>
      </c>
      <c r="D11" s="9"/>
      <c r="E11" s="10" t="s">
        <v>30</v>
      </c>
      <c r="F11" s="10" t="s">
        <v>31</v>
      </c>
      <c r="G11" s="10" t="s">
        <v>32</v>
      </c>
      <c r="H11" s="10" t="s">
        <v>33</v>
      </c>
      <c r="I11" s="10" t="s">
        <v>34</v>
      </c>
      <c r="J11" s="11" t="s">
        <v>20</v>
      </c>
    </row>
    <row r="12" spans="1:11" ht="16.5" thickBot="1" x14ac:dyDescent="0.4">
      <c r="A12">
        <v>5</v>
      </c>
      <c r="B12">
        <v>3</v>
      </c>
      <c r="D12" s="12" t="s">
        <v>7</v>
      </c>
      <c r="E12" s="13"/>
      <c r="F12" s="13"/>
      <c r="G12" s="13"/>
      <c r="H12" s="13"/>
      <c r="I12" s="13"/>
      <c r="J12" s="14"/>
    </row>
    <row r="13" spans="1:11" x14ac:dyDescent="0.35">
      <c r="A13">
        <v>1</v>
      </c>
      <c r="B13">
        <v>2</v>
      </c>
      <c r="J13" s="5"/>
    </row>
    <row r="14" spans="1:11" x14ac:dyDescent="0.35">
      <c r="A14">
        <v>3</v>
      </c>
      <c r="B14">
        <v>5</v>
      </c>
    </row>
    <row r="15" spans="1:11" x14ac:dyDescent="0.35">
      <c r="A15">
        <v>4</v>
      </c>
      <c r="B15">
        <v>5</v>
      </c>
    </row>
    <row r="16" spans="1:11" x14ac:dyDescent="0.35">
      <c r="A16">
        <v>3</v>
      </c>
      <c r="B16">
        <v>5</v>
      </c>
    </row>
    <row r="17" spans="1:2" x14ac:dyDescent="0.35">
      <c r="A17">
        <v>4</v>
      </c>
      <c r="B17">
        <v>2</v>
      </c>
    </row>
    <row r="18" spans="1:2" x14ac:dyDescent="0.35">
      <c r="A18">
        <v>3</v>
      </c>
      <c r="B18">
        <v>4</v>
      </c>
    </row>
    <row r="19" spans="1:2" x14ac:dyDescent="0.35">
      <c r="A19">
        <v>6</v>
      </c>
      <c r="B19">
        <v>3</v>
      </c>
    </row>
    <row r="20" spans="1:2" x14ac:dyDescent="0.35">
      <c r="A20">
        <v>4</v>
      </c>
      <c r="B20">
        <v>4</v>
      </c>
    </row>
    <row r="21" spans="1:2" x14ac:dyDescent="0.35">
      <c r="A21">
        <v>6</v>
      </c>
      <c r="B21">
        <v>3</v>
      </c>
    </row>
    <row r="22" spans="1:2" x14ac:dyDescent="0.35">
      <c r="A22">
        <v>3</v>
      </c>
      <c r="B22">
        <v>4</v>
      </c>
    </row>
    <row r="23" spans="1:2" x14ac:dyDescent="0.35">
      <c r="A23">
        <v>2</v>
      </c>
      <c r="B23">
        <v>3</v>
      </c>
    </row>
    <row r="24" spans="1:2" x14ac:dyDescent="0.35">
      <c r="A24">
        <v>3</v>
      </c>
      <c r="B24">
        <v>2</v>
      </c>
    </row>
    <row r="25" spans="1:2" x14ac:dyDescent="0.35">
      <c r="A25">
        <v>5</v>
      </c>
      <c r="B25">
        <v>1</v>
      </c>
    </row>
    <row r="26" spans="1:2" x14ac:dyDescent="0.35">
      <c r="A26">
        <v>3</v>
      </c>
      <c r="B26">
        <v>3</v>
      </c>
    </row>
    <row r="27" spans="1:2" x14ac:dyDescent="0.35">
      <c r="A27">
        <v>6</v>
      </c>
      <c r="B27">
        <v>5</v>
      </c>
    </row>
    <row r="28" spans="1:2" x14ac:dyDescent="0.35">
      <c r="A28">
        <v>4</v>
      </c>
      <c r="B28">
        <v>5</v>
      </c>
    </row>
    <row r="29" spans="1:2" x14ac:dyDescent="0.35">
      <c r="A29">
        <v>1</v>
      </c>
      <c r="B29">
        <v>5</v>
      </c>
    </row>
    <row r="30" spans="1:2" x14ac:dyDescent="0.35">
      <c r="A30">
        <v>3</v>
      </c>
      <c r="B30">
        <v>5</v>
      </c>
    </row>
    <row r="31" spans="1:2" x14ac:dyDescent="0.35">
      <c r="A31">
        <v>5</v>
      </c>
      <c r="B31">
        <v>5</v>
      </c>
    </row>
    <row r="32" spans="1:2" x14ac:dyDescent="0.35">
      <c r="A32">
        <v>3</v>
      </c>
      <c r="B32">
        <v>5</v>
      </c>
    </row>
    <row r="33" spans="1:2" x14ac:dyDescent="0.35">
      <c r="A33">
        <v>2</v>
      </c>
      <c r="B33">
        <v>1</v>
      </c>
    </row>
    <row r="34" spans="1:2" x14ac:dyDescent="0.35">
      <c r="A34">
        <v>2</v>
      </c>
      <c r="B34">
        <v>5</v>
      </c>
    </row>
    <row r="35" spans="1:2" x14ac:dyDescent="0.35">
      <c r="A35">
        <v>6</v>
      </c>
      <c r="B35">
        <v>4</v>
      </c>
    </row>
    <row r="36" spans="1:2" x14ac:dyDescent="0.35">
      <c r="A36">
        <v>2</v>
      </c>
      <c r="B36">
        <v>4</v>
      </c>
    </row>
  </sheetData>
  <phoneticPr fontId="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7E5A2-B902-404A-9F68-D33DC6E21021}">
  <dimension ref="A1:K36"/>
  <sheetViews>
    <sheetView workbookViewId="0">
      <selection activeCell="J4" sqref="J4"/>
    </sheetView>
  </sheetViews>
  <sheetFormatPr defaultRowHeight="15.75" x14ac:dyDescent="0.35"/>
  <cols>
    <col min="5" max="10" width="12.85546875" customWidth="1"/>
    <col min="11" max="12" width="11.7109375" customWidth="1"/>
  </cols>
  <sheetData>
    <row r="1" spans="1:11" x14ac:dyDescent="0.35">
      <c r="A1" t="s">
        <v>22</v>
      </c>
      <c r="B1" t="s">
        <v>5</v>
      </c>
    </row>
    <row r="2" spans="1:11" x14ac:dyDescent="0.35">
      <c r="A2">
        <v>5</v>
      </c>
      <c r="B2">
        <v>5</v>
      </c>
    </row>
    <row r="3" spans="1:11" x14ac:dyDescent="0.35">
      <c r="A3">
        <v>3</v>
      </c>
      <c r="B3">
        <v>5</v>
      </c>
    </row>
    <row r="4" spans="1:11" ht="16.5" thickBot="1" x14ac:dyDescent="0.4">
      <c r="A4">
        <v>6</v>
      </c>
      <c r="B4">
        <v>4</v>
      </c>
    </row>
    <row r="5" spans="1:11" x14ac:dyDescent="0.35">
      <c r="A5">
        <v>2</v>
      </c>
      <c r="B5">
        <v>4</v>
      </c>
      <c r="D5" s="9"/>
      <c r="E5" s="10" t="s">
        <v>35</v>
      </c>
      <c r="F5" s="10" t="s">
        <v>36</v>
      </c>
      <c r="G5" s="10" t="s">
        <v>37</v>
      </c>
      <c r="H5" s="10" t="s">
        <v>38</v>
      </c>
      <c r="I5" s="10" t="s">
        <v>39</v>
      </c>
      <c r="J5" s="10" t="s">
        <v>40</v>
      </c>
      <c r="K5" s="11" t="s">
        <v>20</v>
      </c>
    </row>
    <row r="6" spans="1:11" ht="16.5" thickBot="1" x14ac:dyDescent="0.4">
      <c r="A6">
        <v>1</v>
      </c>
      <c r="B6">
        <v>3</v>
      </c>
      <c r="D6" s="12" t="s">
        <v>7</v>
      </c>
      <c r="E6" s="13">
        <f>満足度③!E6</f>
        <v>0</v>
      </c>
      <c r="F6" s="13">
        <f>満足度③!F6</f>
        <v>0</v>
      </c>
      <c r="G6" s="13">
        <f>満足度③!G6</f>
        <v>0</v>
      </c>
      <c r="H6" s="13">
        <f>満足度③!H6</f>
        <v>0</v>
      </c>
      <c r="I6" s="13">
        <f>満足度③!I6</f>
        <v>0</v>
      </c>
      <c r="J6" s="13">
        <f>満足度③!J6</f>
        <v>0</v>
      </c>
      <c r="K6" s="14">
        <f>満足度③!K6</f>
        <v>0</v>
      </c>
    </row>
    <row r="7" spans="1:11" x14ac:dyDescent="0.35">
      <c r="A7">
        <v>4</v>
      </c>
      <c r="B7">
        <v>1</v>
      </c>
      <c r="K7" s="5"/>
    </row>
    <row r="8" spans="1:11" x14ac:dyDescent="0.35">
      <c r="A8">
        <v>6</v>
      </c>
      <c r="B8">
        <v>5</v>
      </c>
    </row>
    <row r="9" spans="1:11" x14ac:dyDescent="0.35">
      <c r="A9">
        <v>4</v>
      </c>
      <c r="B9">
        <v>2</v>
      </c>
    </row>
    <row r="10" spans="1:11" ht="16.5" thickBot="1" x14ac:dyDescent="0.4">
      <c r="A10">
        <v>4</v>
      </c>
      <c r="B10">
        <v>1</v>
      </c>
    </row>
    <row r="11" spans="1:11" x14ac:dyDescent="0.35">
      <c r="A11">
        <v>2</v>
      </c>
      <c r="B11">
        <v>4</v>
      </c>
      <c r="D11" s="9"/>
      <c r="E11" s="10" t="s">
        <v>30</v>
      </c>
      <c r="F11" s="10" t="s">
        <v>31</v>
      </c>
      <c r="G11" s="10" t="s">
        <v>32</v>
      </c>
      <c r="H11" s="10" t="s">
        <v>33</v>
      </c>
      <c r="I11" s="10" t="s">
        <v>34</v>
      </c>
      <c r="J11" s="11" t="s">
        <v>20</v>
      </c>
    </row>
    <row r="12" spans="1:11" ht="16.5" thickBot="1" x14ac:dyDescent="0.4">
      <c r="A12">
        <v>5</v>
      </c>
      <c r="B12">
        <v>3</v>
      </c>
      <c r="D12" s="12" t="s">
        <v>7</v>
      </c>
      <c r="E12" s="13">
        <f>満足度③!E12</f>
        <v>0</v>
      </c>
      <c r="F12" s="13">
        <f>満足度③!F12</f>
        <v>0</v>
      </c>
      <c r="G12" s="13">
        <f>満足度③!G12</f>
        <v>0</v>
      </c>
      <c r="H12" s="13">
        <f>満足度③!H12</f>
        <v>0</v>
      </c>
      <c r="I12" s="13">
        <f>満足度③!I12</f>
        <v>0</v>
      </c>
      <c r="J12" s="14">
        <f>満足度③!J12</f>
        <v>0</v>
      </c>
    </row>
    <row r="13" spans="1:11" x14ac:dyDescent="0.35">
      <c r="A13">
        <v>1</v>
      </c>
      <c r="B13">
        <v>2</v>
      </c>
      <c r="J13" s="5"/>
    </row>
    <row r="14" spans="1:11" x14ac:dyDescent="0.35">
      <c r="A14">
        <v>3</v>
      </c>
      <c r="B14">
        <v>5</v>
      </c>
    </row>
    <row r="15" spans="1:11" ht="16.5" thickBot="1" x14ac:dyDescent="0.4">
      <c r="A15">
        <v>4</v>
      </c>
      <c r="B15">
        <v>5</v>
      </c>
    </row>
    <row r="16" spans="1:11" x14ac:dyDescent="0.35">
      <c r="A16">
        <v>3</v>
      </c>
      <c r="B16">
        <v>5</v>
      </c>
      <c r="E16" s="9"/>
      <c r="F16" s="10" t="s">
        <v>8</v>
      </c>
      <c r="G16" s="10" t="s">
        <v>9</v>
      </c>
      <c r="H16" s="10" t="s">
        <v>10</v>
      </c>
      <c r="I16" s="10" t="s">
        <v>11</v>
      </c>
      <c r="J16" s="10" t="s">
        <v>12</v>
      </c>
      <c r="K16" s="11" t="s">
        <v>20</v>
      </c>
    </row>
    <row r="17" spans="1:11" x14ac:dyDescent="0.35">
      <c r="A17">
        <v>4</v>
      </c>
      <c r="B17">
        <v>2</v>
      </c>
      <c r="E17" s="4" t="s">
        <v>14</v>
      </c>
      <c r="F17" s="15"/>
      <c r="G17" s="15"/>
      <c r="H17" s="15"/>
      <c r="I17" s="15"/>
      <c r="J17" s="15"/>
      <c r="K17" s="16"/>
    </row>
    <row r="18" spans="1:11" x14ac:dyDescent="0.35">
      <c r="A18">
        <v>3</v>
      </c>
      <c r="B18">
        <v>4</v>
      </c>
      <c r="E18" s="4" t="s">
        <v>15</v>
      </c>
      <c r="F18" s="15"/>
      <c r="G18" s="15"/>
      <c r="H18" s="15"/>
      <c r="I18" s="15"/>
      <c r="J18" s="15"/>
      <c r="K18" s="16"/>
    </row>
    <row r="19" spans="1:11" x14ac:dyDescent="0.35">
      <c r="A19">
        <v>6</v>
      </c>
      <c r="B19">
        <v>3</v>
      </c>
      <c r="E19" s="4" t="s">
        <v>16</v>
      </c>
      <c r="F19" s="15"/>
      <c r="G19" s="15"/>
      <c r="H19" s="15"/>
      <c r="I19" s="15"/>
      <c r="J19" s="15"/>
      <c r="K19" s="16"/>
    </row>
    <row r="20" spans="1:11" x14ac:dyDescent="0.35">
      <c r="A20">
        <v>4</v>
      </c>
      <c r="B20">
        <v>4</v>
      </c>
      <c r="E20" s="4" t="s">
        <v>17</v>
      </c>
      <c r="F20" s="15"/>
      <c r="G20" s="15"/>
      <c r="H20" s="15"/>
      <c r="I20" s="15"/>
      <c r="J20" s="15"/>
      <c r="K20" s="16"/>
    </row>
    <row r="21" spans="1:11" x14ac:dyDescent="0.35">
      <c r="A21">
        <v>6</v>
      </c>
      <c r="B21">
        <v>3</v>
      </c>
      <c r="E21" s="4" t="s">
        <v>18</v>
      </c>
      <c r="F21" s="15"/>
      <c r="G21" s="15"/>
      <c r="H21" s="15"/>
      <c r="I21" s="15"/>
      <c r="J21" s="15"/>
      <c r="K21" s="16"/>
    </row>
    <row r="22" spans="1:11" ht="16.5" thickBot="1" x14ac:dyDescent="0.4">
      <c r="A22">
        <v>3</v>
      </c>
      <c r="B22">
        <v>4</v>
      </c>
      <c r="E22" s="4" t="s">
        <v>19</v>
      </c>
      <c r="F22" s="15"/>
      <c r="G22" s="15"/>
      <c r="H22" s="15"/>
      <c r="I22" s="15"/>
      <c r="J22" s="15"/>
      <c r="K22" s="16"/>
    </row>
    <row r="23" spans="1:11" ht="16.5" thickBot="1" x14ac:dyDescent="0.4">
      <c r="A23">
        <v>2</v>
      </c>
      <c r="B23">
        <v>3</v>
      </c>
      <c r="E23" s="17" t="s">
        <v>20</v>
      </c>
      <c r="F23" s="18"/>
      <c r="G23" s="18"/>
      <c r="H23" s="18"/>
      <c r="I23" s="18"/>
      <c r="J23" s="18"/>
      <c r="K23" s="19"/>
    </row>
    <row r="24" spans="1:11" x14ac:dyDescent="0.35">
      <c r="A24">
        <v>3</v>
      </c>
      <c r="B24">
        <v>2</v>
      </c>
    </row>
    <row r="25" spans="1:11" x14ac:dyDescent="0.35">
      <c r="A25">
        <v>5</v>
      </c>
      <c r="B25">
        <v>1</v>
      </c>
    </row>
    <row r="26" spans="1:11" x14ac:dyDescent="0.35">
      <c r="A26">
        <v>3</v>
      </c>
      <c r="B26">
        <v>3</v>
      </c>
    </row>
    <row r="27" spans="1:11" x14ac:dyDescent="0.35">
      <c r="A27">
        <v>6</v>
      </c>
      <c r="B27">
        <v>5</v>
      </c>
    </row>
    <row r="28" spans="1:11" x14ac:dyDescent="0.35">
      <c r="A28">
        <v>4</v>
      </c>
      <c r="B28">
        <v>5</v>
      </c>
    </row>
    <row r="29" spans="1:11" x14ac:dyDescent="0.35">
      <c r="A29">
        <v>1</v>
      </c>
      <c r="B29">
        <v>5</v>
      </c>
    </row>
    <row r="30" spans="1:11" x14ac:dyDescent="0.35">
      <c r="A30">
        <v>3</v>
      </c>
      <c r="B30">
        <v>5</v>
      </c>
    </row>
    <row r="31" spans="1:11" x14ac:dyDescent="0.35">
      <c r="A31">
        <v>5</v>
      </c>
      <c r="B31">
        <v>5</v>
      </c>
    </row>
    <row r="32" spans="1:11" x14ac:dyDescent="0.35">
      <c r="A32">
        <v>3</v>
      </c>
      <c r="B32">
        <v>5</v>
      </c>
    </row>
    <row r="33" spans="1:2" x14ac:dyDescent="0.35">
      <c r="A33">
        <v>2</v>
      </c>
      <c r="B33">
        <v>1</v>
      </c>
    </row>
    <row r="34" spans="1:2" x14ac:dyDescent="0.35">
      <c r="A34">
        <v>2</v>
      </c>
      <c r="B34">
        <v>5</v>
      </c>
    </row>
    <row r="35" spans="1:2" x14ac:dyDescent="0.35">
      <c r="A35">
        <v>6</v>
      </c>
      <c r="B35">
        <v>4</v>
      </c>
    </row>
    <row r="36" spans="1:2" x14ac:dyDescent="0.35">
      <c r="A36">
        <v>2</v>
      </c>
      <c r="B36">
        <v>4</v>
      </c>
    </row>
  </sheetData>
  <phoneticPr fontId="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869E9-A5A6-478C-9957-78591EA2EA4F}">
  <dimension ref="A1:K36"/>
  <sheetViews>
    <sheetView zoomScaleNormal="100" workbookViewId="0">
      <selection activeCell="P21" sqref="P21"/>
    </sheetView>
  </sheetViews>
  <sheetFormatPr defaultRowHeight="15.75" x14ac:dyDescent="0.35"/>
  <cols>
    <col min="5" max="10" width="12.85546875" customWidth="1"/>
    <col min="11" max="12" width="11.7109375" customWidth="1"/>
  </cols>
  <sheetData>
    <row r="1" spans="1:11" x14ac:dyDescent="0.35">
      <c r="A1" t="s">
        <v>22</v>
      </c>
      <c r="B1" t="s">
        <v>5</v>
      </c>
    </row>
    <row r="2" spans="1:11" x14ac:dyDescent="0.35">
      <c r="A2">
        <v>5</v>
      </c>
      <c r="B2">
        <v>5</v>
      </c>
    </row>
    <row r="3" spans="1:11" x14ac:dyDescent="0.35">
      <c r="A3">
        <v>3</v>
      </c>
      <c r="B3">
        <v>5</v>
      </c>
    </row>
    <row r="4" spans="1:11" ht="16.5" thickBot="1" x14ac:dyDescent="0.4">
      <c r="A4">
        <v>6</v>
      </c>
      <c r="B4">
        <v>4</v>
      </c>
    </row>
    <row r="5" spans="1:11" x14ac:dyDescent="0.35">
      <c r="A5">
        <v>2</v>
      </c>
      <c r="B5">
        <v>4</v>
      </c>
      <c r="D5" s="9"/>
      <c r="E5" s="10" t="s">
        <v>35</v>
      </c>
      <c r="F5" s="10" t="s">
        <v>36</v>
      </c>
      <c r="G5" s="10" t="s">
        <v>37</v>
      </c>
      <c r="H5" s="10" t="s">
        <v>38</v>
      </c>
      <c r="I5" s="10" t="s">
        <v>39</v>
      </c>
      <c r="J5" s="10" t="s">
        <v>40</v>
      </c>
      <c r="K5" s="11" t="s">
        <v>20</v>
      </c>
    </row>
    <row r="6" spans="1:11" ht="16.5" thickBot="1" x14ac:dyDescent="0.4">
      <c r="A6">
        <v>1</v>
      </c>
      <c r="B6">
        <v>3</v>
      </c>
      <c r="D6" s="12" t="s">
        <v>7</v>
      </c>
      <c r="E6" s="13">
        <f>満足度③!E6</f>
        <v>0</v>
      </c>
      <c r="F6" s="13">
        <f>満足度③!F6</f>
        <v>0</v>
      </c>
      <c r="G6" s="13">
        <f>満足度③!G6</f>
        <v>0</v>
      </c>
      <c r="H6" s="13">
        <f>満足度③!H6</f>
        <v>0</v>
      </c>
      <c r="I6" s="13">
        <f>満足度③!I6</f>
        <v>0</v>
      </c>
      <c r="J6" s="13">
        <f>満足度③!J6</f>
        <v>0</v>
      </c>
      <c r="K6" s="14">
        <f>満足度③!K6</f>
        <v>0</v>
      </c>
    </row>
    <row r="7" spans="1:11" x14ac:dyDescent="0.35">
      <c r="A7">
        <v>4</v>
      </c>
      <c r="B7">
        <v>1</v>
      </c>
      <c r="K7" s="5"/>
    </row>
    <row r="8" spans="1:11" x14ac:dyDescent="0.35">
      <c r="A8">
        <v>6</v>
      </c>
      <c r="B8">
        <v>5</v>
      </c>
    </row>
    <row r="9" spans="1:11" x14ac:dyDescent="0.35">
      <c r="A9">
        <v>4</v>
      </c>
      <c r="B9">
        <v>2</v>
      </c>
    </row>
    <row r="10" spans="1:11" ht="16.5" thickBot="1" x14ac:dyDescent="0.4">
      <c r="A10">
        <v>4</v>
      </c>
      <c r="B10">
        <v>1</v>
      </c>
    </row>
    <row r="11" spans="1:11" x14ac:dyDescent="0.35">
      <c r="A11">
        <v>2</v>
      </c>
      <c r="B11">
        <v>4</v>
      </c>
      <c r="D11" s="9"/>
      <c r="E11" s="10" t="s">
        <v>30</v>
      </c>
      <c r="F11" s="10" t="s">
        <v>31</v>
      </c>
      <c r="G11" s="10" t="s">
        <v>32</v>
      </c>
      <c r="H11" s="10" t="s">
        <v>33</v>
      </c>
      <c r="I11" s="10" t="s">
        <v>34</v>
      </c>
      <c r="J11" s="11" t="s">
        <v>20</v>
      </c>
    </row>
    <row r="12" spans="1:11" ht="16.5" thickBot="1" x14ac:dyDescent="0.4">
      <c r="A12">
        <v>5</v>
      </c>
      <c r="B12">
        <v>3</v>
      </c>
      <c r="D12" s="12" t="s">
        <v>7</v>
      </c>
      <c r="E12" s="13">
        <f>満足度③!E12</f>
        <v>0</v>
      </c>
      <c r="F12" s="13">
        <f>満足度③!F12</f>
        <v>0</v>
      </c>
      <c r="G12" s="13">
        <f>満足度③!G12</f>
        <v>0</v>
      </c>
      <c r="H12" s="13">
        <f>満足度③!H12</f>
        <v>0</v>
      </c>
      <c r="I12" s="13">
        <f>満足度③!I12</f>
        <v>0</v>
      </c>
      <c r="J12" s="14">
        <f>満足度③!J12</f>
        <v>0</v>
      </c>
    </row>
    <row r="13" spans="1:11" x14ac:dyDescent="0.35">
      <c r="A13">
        <v>1</v>
      </c>
      <c r="B13">
        <v>2</v>
      </c>
      <c r="J13" s="5"/>
    </row>
    <row r="14" spans="1:11" x14ac:dyDescent="0.35">
      <c r="A14">
        <v>3</v>
      </c>
      <c r="B14">
        <v>5</v>
      </c>
    </row>
    <row r="15" spans="1:11" ht="16.5" thickBot="1" x14ac:dyDescent="0.4">
      <c r="A15">
        <v>4</v>
      </c>
      <c r="B15">
        <v>5</v>
      </c>
    </row>
    <row r="16" spans="1:11" x14ac:dyDescent="0.35">
      <c r="A16">
        <v>3</v>
      </c>
      <c r="B16">
        <v>5</v>
      </c>
      <c r="E16" s="9"/>
      <c r="F16" s="10" t="s">
        <v>8</v>
      </c>
      <c r="G16" s="10" t="s">
        <v>9</v>
      </c>
      <c r="H16" s="10" t="s">
        <v>10</v>
      </c>
      <c r="I16" s="10" t="s">
        <v>11</v>
      </c>
      <c r="J16" s="10" t="s">
        <v>12</v>
      </c>
      <c r="K16" s="11" t="s">
        <v>20</v>
      </c>
    </row>
    <row r="17" spans="1:11" x14ac:dyDescent="0.35">
      <c r="A17">
        <v>4</v>
      </c>
      <c r="B17">
        <v>2</v>
      </c>
      <c r="E17" s="4" t="s">
        <v>14</v>
      </c>
      <c r="F17" s="15"/>
      <c r="G17" s="15"/>
      <c r="H17" s="15"/>
      <c r="I17" s="15"/>
      <c r="J17" s="15"/>
      <c r="K17" s="16"/>
    </row>
    <row r="18" spans="1:11" x14ac:dyDescent="0.35">
      <c r="A18">
        <v>3</v>
      </c>
      <c r="B18">
        <v>4</v>
      </c>
      <c r="E18" s="4" t="s">
        <v>15</v>
      </c>
      <c r="F18" s="15"/>
      <c r="G18" s="15"/>
      <c r="H18" s="15"/>
      <c r="I18" s="15"/>
      <c r="J18" s="15"/>
      <c r="K18" s="16"/>
    </row>
    <row r="19" spans="1:11" x14ac:dyDescent="0.35">
      <c r="A19">
        <v>6</v>
      </c>
      <c r="B19">
        <v>3</v>
      </c>
      <c r="E19" s="4" t="s">
        <v>16</v>
      </c>
      <c r="F19" s="15"/>
      <c r="G19" s="15"/>
      <c r="H19" s="15"/>
      <c r="I19" s="15"/>
      <c r="J19" s="15"/>
      <c r="K19" s="16"/>
    </row>
    <row r="20" spans="1:11" x14ac:dyDescent="0.35">
      <c r="A20">
        <v>4</v>
      </c>
      <c r="B20">
        <v>4</v>
      </c>
      <c r="E20" s="4" t="s">
        <v>17</v>
      </c>
      <c r="F20" s="15"/>
      <c r="G20" s="15"/>
      <c r="H20" s="15"/>
      <c r="I20" s="15"/>
      <c r="J20" s="15"/>
      <c r="K20" s="16"/>
    </row>
    <row r="21" spans="1:11" x14ac:dyDescent="0.35">
      <c r="A21">
        <v>6</v>
      </c>
      <c r="B21">
        <v>3</v>
      </c>
      <c r="E21" s="4" t="s">
        <v>18</v>
      </c>
      <c r="F21" s="15"/>
      <c r="G21" s="15"/>
      <c r="H21" s="15"/>
      <c r="I21" s="15"/>
      <c r="J21" s="15"/>
      <c r="K21" s="16"/>
    </row>
    <row r="22" spans="1:11" ht="16.5" thickBot="1" x14ac:dyDescent="0.4">
      <c r="A22">
        <v>3</v>
      </c>
      <c r="B22">
        <v>4</v>
      </c>
      <c r="E22" s="4" t="s">
        <v>19</v>
      </c>
      <c r="F22" s="15"/>
      <c r="G22" s="15"/>
      <c r="H22" s="15"/>
      <c r="I22" s="15"/>
      <c r="J22" s="15"/>
      <c r="K22" s="16"/>
    </row>
    <row r="23" spans="1:11" ht="16.5" thickBot="1" x14ac:dyDescent="0.4">
      <c r="A23">
        <v>2</v>
      </c>
      <c r="B23">
        <v>3</v>
      </c>
      <c r="E23" s="17" t="s">
        <v>20</v>
      </c>
      <c r="F23" s="18"/>
      <c r="G23" s="18"/>
      <c r="H23" s="18"/>
      <c r="I23" s="18"/>
      <c r="J23" s="18"/>
      <c r="K23" s="19"/>
    </row>
    <row r="24" spans="1:11" x14ac:dyDescent="0.35">
      <c r="A24">
        <v>3</v>
      </c>
      <c r="B24">
        <v>2</v>
      </c>
    </row>
    <row r="25" spans="1:11" x14ac:dyDescent="0.35">
      <c r="A25">
        <v>5</v>
      </c>
      <c r="B25">
        <v>1</v>
      </c>
    </row>
    <row r="26" spans="1:11" x14ac:dyDescent="0.35">
      <c r="A26">
        <v>3</v>
      </c>
      <c r="B26">
        <v>3</v>
      </c>
    </row>
    <row r="27" spans="1:11" x14ac:dyDescent="0.35">
      <c r="A27">
        <v>6</v>
      </c>
      <c r="B27">
        <v>5</v>
      </c>
    </row>
    <row r="28" spans="1:11" x14ac:dyDescent="0.35">
      <c r="A28">
        <v>4</v>
      </c>
      <c r="B28">
        <v>5</v>
      </c>
    </row>
    <row r="29" spans="1:11" x14ac:dyDescent="0.35">
      <c r="A29">
        <v>1</v>
      </c>
      <c r="B29">
        <v>5</v>
      </c>
    </row>
    <row r="30" spans="1:11" x14ac:dyDescent="0.35">
      <c r="A30">
        <v>3</v>
      </c>
      <c r="B30">
        <v>5</v>
      </c>
    </row>
    <row r="31" spans="1:11" x14ac:dyDescent="0.35">
      <c r="A31">
        <v>5</v>
      </c>
      <c r="B31">
        <v>5</v>
      </c>
    </row>
    <row r="32" spans="1:11" x14ac:dyDescent="0.35">
      <c r="A32">
        <v>3</v>
      </c>
      <c r="B32">
        <v>5</v>
      </c>
    </row>
    <row r="33" spans="1:2" x14ac:dyDescent="0.35">
      <c r="A33">
        <v>2</v>
      </c>
      <c r="B33">
        <v>1</v>
      </c>
    </row>
    <row r="34" spans="1:2" x14ac:dyDescent="0.35">
      <c r="A34">
        <v>2</v>
      </c>
      <c r="B34">
        <v>5</v>
      </c>
    </row>
    <row r="35" spans="1:2" x14ac:dyDescent="0.35">
      <c r="A35">
        <v>6</v>
      </c>
      <c r="B35">
        <v>4</v>
      </c>
    </row>
    <row r="36" spans="1:2" x14ac:dyDescent="0.35">
      <c r="A36">
        <v>2</v>
      </c>
      <c r="B36">
        <v>4</v>
      </c>
    </row>
  </sheetData>
  <phoneticPr fontId="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6"/>
  <sheetViews>
    <sheetView workbookViewId="0">
      <selection activeCell="G34" sqref="G34"/>
    </sheetView>
  </sheetViews>
  <sheetFormatPr defaultRowHeight="15.75" x14ac:dyDescent="0.35"/>
  <cols>
    <col min="5" max="12" width="11.7109375" customWidth="1"/>
  </cols>
  <sheetData>
    <row r="1" spans="1:11" x14ac:dyDescent="0.35">
      <c r="A1" t="s">
        <v>22</v>
      </c>
      <c r="B1" t="s">
        <v>5</v>
      </c>
    </row>
    <row r="2" spans="1:11" x14ac:dyDescent="0.35">
      <c r="A2">
        <v>5</v>
      </c>
      <c r="B2">
        <v>5</v>
      </c>
    </row>
    <row r="3" spans="1:11" x14ac:dyDescent="0.35">
      <c r="A3">
        <v>3</v>
      </c>
      <c r="B3">
        <v>5</v>
      </c>
      <c r="D3" s="2"/>
      <c r="E3" s="2" t="s">
        <v>8</v>
      </c>
      <c r="F3" s="2" t="s">
        <v>9</v>
      </c>
      <c r="G3" s="2" t="s">
        <v>10</v>
      </c>
      <c r="H3" s="2" t="s">
        <v>11</v>
      </c>
      <c r="I3" s="2" t="s">
        <v>12</v>
      </c>
      <c r="J3" s="3" t="s">
        <v>20</v>
      </c>
    </row>
    <row r="4" spans="1:11" x14ac:dyDescent="0.35">
      <c r="A4">
        <v>6</v>
      </c>
      <c r="B4">
        <v>4</v>
      </c>
      <c r="D4" t="s">
        <v>7</v>
      </c>
      <c r="J4" s="4"/>
    </row>
    <row r="5" spans="1:11" x14ac:dyDescent="0.35">
      <c r="A5">
        <v>2</v>
      </c>
      <c r="B5">
        <v>4</v>
      </c>
      <c r="D5" s="8" t="s">
        <v>13</v>
      </c>
      <c r="J5" s="4"/>
    </row>
    <row r="6" spans="1:11" x14ac:dyDescent="0.35">
      <c r="A6">
        <v>1</v>
      </c>
      <c r="B6">
        <v>3</v>
      </c>
    </row>
    <row r="7" spans="1:11" x14ac:dyDescent="0.35">
      <c r="A7">
        <v>4</v>
      </c>
      <c r="B7">
        <v>1</v>
      </c>
    </row>
    <row r="8" spans="1:11" x14ac:dyDescent="0.35">
      <c r="A8">
        <v>6</v>
      </c>
      <c r="B8">
        <v>5</v>
      </c>
    </row>
    <row r="9" spans="1:11" x14ac:dyDescent="0.35">
      <c r="A9">
        <v>4</v>
      </c>
      <c r="B9">
        <v>2</v>
      </c>
    </row>
    <row r="10" spans="1:11" x14ac:dyDescent="0.35">
      <c r="A10">
        <v>4</v>
      </c>
      <c r="B10">
        <v>1</v>
      </c>
    </row>
    <row r="11" spans="1:11" x14ac:dyDescent="0.35">
      <c r="A11">
        <v>2</v>
      </c>
      <c r="B11">
        <v>4</v>
      </c>
      <c r="D11" s="2"/>
      <c r="E11" s="2" t="s">
        <v>14</v>
      </c>
      <c r="F11" s="2" t="s">
        <v>15</v>
      </c>
      <c r="G11" s="2" t="s">
        <v>16</v>
      </c>
      <c r="H11" s="2" t="s">
        <v>17</v>
      </c>
      <c r="I11" s="2" t="s">
        <v>18</v>
      </c>
      <c r="J11" s="2" t="s">
        <v>19</v>
      </c>
      <c r="K11" s="3" t="s">
        <v>20</v>
      </c>
    </row>
    <row r="12" spans="1:11" x14ac:dyDescent="0.35">
      <c r="A12">
        <v>5</v>
      </c>
      <c r="B12">
        <v>3</v>
      </c>
      <c r="D12" t="s">
        <v>7</v>
      </c>
      <c r="K12" s="4"/>
    </row>
    <row r="13" spans="1:11" x14ac:dyDescent="0.35">
      <c r="A13">
        <v>1</v>
      </c>
      <c r="B13">
        <v>2</v>
      </c>
      <c r="D13" s="8" t="s">
        <v>13</v>
      </c>
      <c r="K13" s="4"/>
    </row>
    <row r="14" spans="1:11" x14ac:dyDescent="0.35">
      <c r="A14">
        <v>3</v>
      </c>
      <c r="B14">
        <v>5</v>
      </c>
    </row>
    <row r="15" spans="1:11" x14ac:dyDescent="0.35">
      <c r="A15">
        <v>4</v>
      </c>
      <c r="B15">
        <v>5</v>
      </c>
    </row>
    <row r="16" spans="1:11" x14ac:dyDescent="0.35">
      <c r="A16">
        <v>3</v>
      </c>
      <c r="B16">
        <v>5</v>
      </c>
    </row>
    <row r="17" spans="1:11" x14ac:dyDescent="0.35">
      <c r="A17">
        <v>4</v>
      </c>
      <c r="B17">
        <v>2</v>
      </c>
    </row>
    <row r="18" spans="1:11" x14ac:dyDescent="0.35">
      <c r="A18">
        <v>3</v>
      </c>
      <c r="B18">
        <v>4</v>
      </c>
      <c r="E18" s="2"/>
      <c r="F18" s="2" t="s">
        <v>8</v>
      </c>
      <c r="G18" s="2" t="s">
        <v>9</v>
      </c>
      <c r="H18" s="2" t="s">
        <v>10</v>
      </c>
      <c r="I18" s="2" t="s">
        <v>11</v>
      </c>
      <c r="J18" s="2" t="s">
        <v>12</v>
      </c>
      <c r="K18" s="3" t="s">
        <v>20</v>
      </c>
    </row>
    <row r="19" spans="1:11" x14ac:dyDescent="0.35">
      <c r="A19">
        <v>6</v>
      </c>
      <c r="B19">
        <v>3</v>
      </c>
      <c r="E19" t="s">
        <v>14</v>
      </c>
      <c r="K19" s="4"/>
    </row>
    <row r="20" spans="1:11" x14ac:dyDescent="0.35">
      <c r="A20">
        <v>4</v>
      </c>
      <c r="B20">
        <v>4</v>
      </c>
      <c r="E20" t="s">
        <v>15</v>
      </c>
      <c r="K20" s="4"/>
    </row>
    <row r="21" spans="1:11" x14ac:dyDescent="0.35">
      <c r="A21">
        <v>6</v>
      </c>
      <c r="B21">
        <v>3</v>
      </c>
      <c r="E21" t="s">
        <v>16</v>
      </c>
      <c r="K21" s="4"/>
    </row>
    <row r="22" spans="1:11" x14ac:dyDescent="0.35">
      <c r="A22">
        <v>3</v>
      </c>
      <c r="B22">
        <v>4</v>
      </c>
      <c r="E22" t="s">
        <v>17</v>
      </c>
      <c r="K22" s="4"/>
    </row>
    <row r="23" spans="1:11" x14ac:dyDescent="0.35">
      <c r="A23">
        <v>2</v>
      </c>
      <c r="B23">
        <v>3</v>
      </c>
      <c r="E23" t="s">
        <v>18</v>
      </c>
      <c r="K23" s="4"/>
    </row>
    <row r="24" spans="1:11" ht="16.5" thickBot="1" x14ac:dyDescent="0.4">
      <c r="A24">
        <v>3</v>
      </c>
      <c r="B24">
        <v>2</v>
      </c>
      <c r="E24" t="s">
        <v>19</v>
      </c>
      <c r="K24" s="4"/>
    </row>
    <row r="25" spans="1:11" x14ac:dyDescent="0.35">
      <c r="A25">
        <v>5</v>
      </c>
      <c r="B25">
        <v>1</v>
      </c>
      <c r="E25" s="5" t="s">
        <v>20</v>
      </c>
      <c r="F25" s="5"/>
      <c r="G25" s="5"/>
      <c r="H25" s="5"/>
      <c r="I25" s="5"/>
      <c r="J25" s="5"/>
      <c r="K25" s="6"/>
    </row>
    <row r="26" spans="1:11" x14ac:dyDescent="0.35">
      <c r="A26">
        <v>3</v>
      </c>
      <c r="B26">
        <v>3</v>
      </c>
    </row>
    <row r="27" spans="1:11" x14ac:dyDescent="0.35">
      <c r="A27">
        <v>6</v>
      </c>
      <c r="B27">
        <v>5</v>
      </c>
    </row>
    <row r="28" spans="1:11" x14ac:dyDescent="0.35">
      <c r="A28">
        <v>4</v>
      </c>
      <c r="B28">
        <v>5</v>
      </c>
    </row>
    <row r="29" spans="1:11" x14ac:dyDescent="0.35">
      <c r="A29">
        <v>1</v>
      </c>
      <c r="B29">
        <v>5</v>
      </c>
    </row>
    <row r="30" spans="1:11" x14ac:dyDescent="0.35">
      <c r="A30">
        <v>3</v>
      </c>
      <c r="B30">
        <v>5</v>
      </c>
    </row>
    <row r="31" spans="1:11" x14ac:dyDescent="0.35">
      <c r="A31">
        <v>5</v>
      </c>
      <c r="B31">
        <v>5</v>
      </c>
    </row>
    <row r="32" spans="1:11" x14ac:dyDescent="0.35">
      <c r="A32">
        <v>3</v>
      </c>
      <c r="B32">
        <v>5</v>
      </c>
    </row>
    <row r="33" spans="1:2" x14ac:dyDescent="0.35">
      <c r="A33">
        <v>2</v>
      </c>
      <c r="B33">
        <v>1</v>
      </c>
    </row>
    <row r="34" spans="1:2" x14ac:dyDescent="0.35">
      <c r="A34">
        <v>2</v>
      </c>
      <c r="B34">
        <v>5</v>
      </c>
    </row>
    <row r="35" spans="1:2" x14ac:dyDescent="0.35">
      <c r="A35">
        <v>6</v>
      </c>
      <c r="B35">
        <v>4</v>
      </c>
    </row>
    <row r="36" spans="1:2" x14ac:dyDescent="0.35">
      <c r="A36">
        <v>2</v>
      </c>
      <c r="B36">
        <v>4</v>
      </c>
    </row>
  </sheetData>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6"/>
  <sheetViews>
    <sheetView topLeftCell="B15" zoomScale="190" zoomScaleNormal="190" workbookViewId="0">
      <selection activeCell="E29" sqref="E29"/>
    </sheetView>
  </sheetViews>
  <sheetFormatPr defaultRowHeight="15.75" x14ac:dyDescent="0.35"/>
  <cols>
    <col min="5" max="12" width="11.7109375" customWidth="1"/>
  </cols>
  <sheetData>
    <row r="1" spans="1:11" x14ac:dyDescent="0.35">
      <c r="A1" t="s">
        <v>22</v>
      </c>
      <c r="B1" t="s">
        <v>5</v>
      </c>
    </row>
    <row r="2" spans="1:11" x14ac:dyDescent="0.35">
      <c r="A2">
        <v>5</v>
      </c>
      <c r="B2">
        <v>5</v>
      </c>
    </row>
    <row r="3" spans="1:11" x14ac:dyDescent="0.35">
      <c r="A3">
        <v>3</v>
      </c>
      <c r="B3">
        <v>5</v>
      </c>
      <c r="D3" s="2"/>
      <c r="E3" s="2" t="s">
        <v>8</v>
      </c>
      <c r="F3" s="2" t="s">
        <v>9</v>
      </c>
      <c r="G3" s="2" t="s">
        <v>10</v>
      </c>
      <c r="H3" s="2" t="s">
        <v>11</v>
      </c>
      <c r="I3" s="2" t="s">
        <v>12</v>
      </c>
      <c r="J3" s="3" t="s">
        <v>20</v>
      </c>
    </row>
    <row r="4" spans="1:11" x14ac:dyDescent="0.35">
      <c r="A4">
        <v>6</v>
      </c>
      <c r="B4">
        <v>4</v>
      </c>
      <c r="D4" t="s">
        <v>7</v>
      </c>
      <c r="E4">
        <f>COUNTIF($B$2:$B$226,5)</f>
        <v>13</v>
      </c>
      <c r="F4">
        <f>COUNTIF($B$2:$B$226,4)</f>
        <v>8</v>
      </c>
      <c r="G4">
        <f>COUNTIF($B$2:$B$226,3)</f>
        <v>6</v>
      </c>
      <c r="H4">
        <f>COUNTIF($B$2:$B$226,2)</f>
        <v>4</v>
      </c>
      <c r="I4">
        <f>COUNTIF($B$2:$B$226,1)</f>
        <v>4</v>
      </c>
      <c r="J4" s="4">
        <f>SUM(E4:I4)</f>
        <v>35</v>
      </c>
    </row>
    <row r="5" spans="1:11" x14ac:dyDescent="0.35">
      <c r="A5">
        <v>2</v>
      </c>
      <c r="B5">
        <v>4</v>
      </c>
      <c r="J5" s="4"/>
    </row>
    <row r="6" spans="1:11" x14ac:dyDescent="0.35">
      <c r="A6">
        <v>1</v>
      </c>
      <c r="B6">
        <v>3</v>
      </c>
    </row>
    <row r="7" spans="1:11" x14ac:dyDescent="0.35">
      <c r="A7">
        <v>4</v>
      </c>
      <c r="B7">
        <v>1</v>
      </c>
    </row>
    <row r="8" spans="1:11" x14ac:dyDescent="0.35">
      <c r="A8">
        <v>6</v>
      </c>
      <c r="B8">
        <v>5</v>
      </c>
    </row>
    <row r="9" spans="1:11" x14ac:dyDescent="0.35">
      <c r="A9">
        <v>4</v>
      </c>
      <c r="B9">
        <v>2</v>
      </c>
    </row>
    <row r="10" spans="1:11" x14ac:dyDescent="0.35">
      <c r="A10">
        <v>4</v>
      </c>
      <c r="B10">
        <v>1</v>
      </c>
    </row>
    <row r="11" spans="1:11" x14ac:dyDescent="0.35">
      <c r="A11">
        <v>2</v>
      </c>
      <c r="B11">
        <v>4</v>
      </c>
      <c r="D11" s="2"/>
      <c r="E11" s="2" t="s">
        <v>14</v>
      </c>
      <c r="F11" s="2" t="s">
        <v>15</v>
      </c>
      <c r="G11" s="2" t="s">
        <v>16</v>
      </c>
      <c r="H11" s="2" t="s">
        <v>17</v>
      </c>
      <c r="I11" s="2" t="s">
        <v>18</v>
      </c>
      <c r="J11" s="2" t="s">
        <v>19</v>
      </c>
      <c r="K11" s="3" t="s">
        <v>20</v>
      </c>
    </row>
    <row r="12" spans="1:11" x14ac:dyDescent="0.35">
      <c r="A12">
        <v>5</v>
      </c>
      <c r="B12">
        <v>3</v>
      </c>
      <c r="D12" t="s">
        <v>7</v>
      </c>
      <c r="E12">
        <f>COUNTIF($A$2:$A$36,1)</f>
        <v>3</v>
      </c>
      <c r="F12">
        <f>COUNTIF($A$2:$A$36,2)</f>
        <v>6</v>
      </c>
      <c r="G12">
        <f>COUNTIF($A$2:$A$36,3)</f>
        <v>9</v>
      </c>
      <c r="H12">
        <f>COUNTIF($A$2:$A$36,4)</f>
        <v>7</v>
      </c>
      <c r="I12">
        <f>COUNTIF($A$2:$A$36,5)</f>
        <v>4</v>
      </c>
      <c r="J12">
        <f>COUNTIF($A$2:$A$36,6)</f>
        <v>6</v>
      </c>
      <c r="K12" s="4">
        <f>SUM(E12:J12)</f>
        <v>35</v>
      </c>
    </row>
    <row r="13" spans="1:11" x14ac:dyDescent="0.35">
      <c r="A13">
        <v>1</v>
      </c>
      <c r="B13">
        <v>2</v>
      </c>
      <c r="K13" s="4"/>
    </row>
    <row r="14" spans="1:11" x14ac:dyDescent="0.35">
      <c r="A14">
        <v>3</v>
      </c>
      <c r="B14">
        <v>5</v>
      </c>
    </row>
    <row r="15" spans="1:11" x14ac:dyDescent="0.35">
      <c r="A15">
        <v>4</v>
      </c>
      <c r="B15">
        <v>5</v>
      </c>
    </row>
    <row r="16" spans="1:11" x14ac:dyDescent="0.35">
      <c r="A16">
        <v>3</v>
      </c>
      <c r="B16">
        <v>5</v>
      </c>
    </row>
    <row r="17" spans="1:11" x14ac:dyDescent="0.35">
      <c r="A17">
        <v>4</v>
      </c>
      <c r="B17">
        <v>2</v>
      </c>
    </row>
    <row r="18" spans="1:11" x14ac:dyDescent="0.35">
      <c r="A18">
        <v>3</v>
      </c>
      <c r="B18">
        <v>4</v>
      </c>
      <c r="E18" s="2"/>
      <c r="F18" s="2" t="s">
        <v>8</v>
      </c>
      <c r="G18" s="2" t="s">
        <v>9</v>
      </c>
      <c r="H18" s="2" t="s">
        <v>10</v>
      </c>
      <c r="I18" s="2" t="s">
        <v>11</v>
      </c>
      <c r="J18" s="2" t="s">
        <v>12</v>
      </c>
      <c r="K18" s="3" t="s">
        <v>20</v>
      </c>
    </row>
    <row r="19" spans="1:11" x14ac:dyDescent="0.35">
      <c r="A19">
        <v>6</v>
      </c>
      <c r="B19">
        <v>3</v>
      </c>
      <c r="E19" t="s">
        <v>14</v>
      </c>
      <c r="F19" s="20">
        <f>COUNTIFS($A$2:$A$36,1,$B$2:$B$36,5)</f>
        <v>1</v>
      </c>
      <c r="G19" s="20">
        <f>COUNTIFS($A$2:$A$36,1,$B$2:$B$36,4)</f>
        <v>0</v>
      </c>
      <c r="H19" s="20">
        <f>COUNTIFS($A$2:$A$36,1,$B$2:$B$36,3)</f>
        <v>1</v>
      </c>
      <c r="I19" s="20">
        <f>COUNTIFS($A$2:$A$36,1,$B$2:$B$36,2)</f>
        <v>1</v>
      </c>
      <c r="J19" s="20">
        <f>COUNTIFS($A$2:$A$36,1,$B$2:$B$36,1)</f>
        <v>0</v>
      </c>
      <c r="K19" s="21">
        <f t="shared" ref="K19:K24" si="0">SUM(F19:J19)</f>
        <v>3</v>
      </c>
    </row>
    <row r="20" spans="1:11" x14ac:dyDescent="0.35">
      <c r="A20">
        <v>4</v>
      </c>
      <c r="B20">
        <v>4</v>
      </c>
      <c r="E20" t="s">
        <v>15</v>
      </c>
      <c r="F20" s="20">
        <f>COUNTIFS($A$2:$A$36,2,$B$2:$B$36,5)</f>
        <v>1</v>
      </c>
      <c r="G20" s="20">
        <f>COUNTIFS($A$2:$A$36,2,$B$2:$B$36,4)</f>
        <v>3</v>
      </c>
      <c r="H20" s="20">
        <f>COUNTIFS($A$2:$A$36,2,$B$2:$B$36,3)</f>
        <v>1</v>
      </c>
      <c r="I20" s="20">
        <f>COUNTIFS($A$2:$A$36,2,$B$2:$B$36,2)</f>
        <v>0</v>
      </c>
      <c r="J20" s="20">
        <f>COUNTIFS($A$2:$A$36,2,$B$2:$B$36,1)</f>
        <v>1</v>
      </c>
      <c r="K20" s="21">
        <f t="shared" si="0"/>
        <v>6</v>
      </c>
    </row>
    <row r="21" spans="1:11" x14ac:dyDescent="0.35">
      <c r="A21">
        <v>6</v>
      </c>
      <c r="B21">
        <v>3</v>
      </c>
      <c r="E21" t="s">
        <v>16</v>
      </c>
      <c r="F21" s="20">
        <f>COUNTIFS($A$2:$A$36,3,$B$2:$B$36,5)</f>
        <v>5</v>
      </c>
      <c r="G21" s="20">
        <f>COUNTIFS($A$2:$A$36,3,$B$2:$B$36,4)</f>
        <v>2</v>
      </c>
      <c r="H21" s="20">
        <f>COUNTIFS($A$2:$A$36,3,$B$2:$B$36,3)</f>
        <v>1</v>
      </c>
      <c r="I21" s="20">
        <f>COUNTIFS($A$2:$A$36,3,$B$2:$B$36,2)</f>
        <v>1</v>
      </c>
      <c r="J21" s="20">
        <f>COUNTIFS($A$2:$A$36,3,$B$2:$B$36,1)</f>
        <v>0</v>
      </c>
      <c r="K21" s="21">
        <f t="shared" si="0"/>
        <v>9</v>
      </c>
    </row>
    <row r="22" spans="1:11" x14ac:dyDescent="0.35">
      <c r="A22">
        <v>3</v>
      </c>
      <c r="B22">
        <v>4</v>
      </c>
      <c r="E22" t="s">
        <v>17</v>
      </c>
      <c r="F22" s="20">
        <f>COUNTIFS($A$2:$A$36,4,$B$2:$B$36,5)</f>
        <v>2</v>
      </c>
      <c r="G22" s="20">
        <f>COUNTIFS($A$2:$A$36,4,$B$2:$B$36,4)</f>
        <v>1</v>
      </c>
      <c r="H22" s="20">
        <f>COUNTIFS($A$2:$A$36,4,$B$2:$B$36,3)</f>
        <v>0</v>
      </c>
      <c r="I22" s="20">
        <f>COUNTIFS($A$2:$A$36,4,$B$2:$B$36,2)</f>
        <v>2</v>
      </c>
      <c r="J22" s="20">
        <f>COUNTIFS($A$2:$A$36,4,$B$2:$B$36,1)</f>
        <v>2</v>
      </c>
      <c r="K22" s="21">
        <f t="shared" si="0"/>
        <v>7</v>
      </c>
    </row>
    <row r="23" spans="1:11" x14ac:dyDescent="0.35">
      <c r="A23">
        <v>2</v>
      </c>
      <c r="B23">
        <v>3</v>
      </c>
      <c r="E23" t="s">
        <v>18</v>
      </c>
      <c r="F23" s="20">
        <f>COUNTIFS($A$2:$A$36,5,$B$2:$B$36,5)</f>
        <v>2</v>
      </c>
      <c r="G23" s="20">
        <f>COUNTIFS($A$2:$A$36,5,$B$2:$B$36,4)</f>
        <v>0</v>
      </c>
      <c r="H23" s="20">
        <f>COUNTIFS($A$2:$A$36,5,$B$2:$B$36,3)</f>
        <v>1</v>
      </c>
      <c r="I23" s="20">
        <f>COUNTIFS($A$2:$A$36,5,$B$2:$B$36,2)</f>
        <v>0</v>
      </c>
      <c r="J23" s="20">
        <f>COUNTIFS($A$2:$A$36,5,$B$2:$B$36,1)</f>
        <v>1</v>
      </c>
      <c r="K23" s="21">
        <f t="shared" si="0"/>
        <v>4</v>
      </c>
    </row>
    <row r="24" spans="1:11" ht="16.5" thickBot="1" x14ac:dyDescent="0.4">
      <c r="A24">
        <v>3</v>
      </c>
      <c r="B24">
        <v>2</v>
      </c>
      <c r="E24" t="s">
        <v>19</v>
      </c>
      <c r="F24" s="20">
        <f>COUNTIFS($A$2:$A$36,6,$B$2:$B$36,5)</f>
        <v>2</v>
      </c>
      <c r="G24" s="20">
        <f>COUNTIFS($A$2:$A$36,6,$B$2:$B$36,4)</f>
        <v>2</v>
      </c>
      <c r="H24" s="20">
        <f>COUNTIFS($A$2:$A$36,6,$B$2:$B$36,3)</f>
        <v>2</v>
      </c>
      <c r="I24" s="20">
        <f>COUNTIFS($A$2:$A$36,6,$B$2:$B$36,2)</f>
        <v>0</v>
      </c>
      <c r="J24" s="20">
        <f>COUNTIFS($A$2:$A$36,6,$B$2:$B$36,1)</f>
        <v>0</v>
      </c>
      <c r="K24" s="21">
        <f t="shared" si="0"/>
        <v>6</v>
      </c>
    </row>
    <row r="25" spans="1:11" x14ac:dyDescent="0.35">
      <c r="A25">
        <v>5</v>
      </c>
      <c r="B25">
        <v>1</v>
      </c>
      <c r="E25" s="5" t="s">
        <v>20</v>
      </c>
      <c r="F25" s="22">
        <f>SUM(F18:F24)</f>
        <v>13</v>
      </c>
      <c r="G25" s="22">
        <f>SUM(G18:G24)</f>
        <v>8</v>
      </c>
      <c r="H25" s="22">
        <f>SUM(H18:H24)</f>
        <v>6</v>
      </c>
      <c r="I25" s="22">
        <f>SUM(I18:I24)</f>
        <v>4</v>
      </c>
      <c r="J25" s="22">
        <f>SUM(J18:J24)</f>
        <v>4</v>
      </c>
      <c r="K25" s="23">
        <f>SUM(K19:K24)</f>
        <v>35</v>
      </c>
    </row>
    <row r="26" spans="1:11" x14ac:dyDescent="0.35">
      <c r="A26">
        <v>3</v>
      </c>
      <c r="B26">
        <v>3</v>
      </c>
    </row>
    <row r="27" spans="1:11" x14ac:dyDescent="0.35">
      <c r="A27">
        <v>6</v>
      </c>
      <c r="B27">
        <v>5</v>
      </c>
    </row>
    <row r="28" spans="1:11" x14ac:dyDescent="0.35">
      <c r="A28">
        <v>4</v>
      </c>
      <c r="B28">
        <v>5</v>
      </c>
    </row>
    <row r="29" spans="1:11" x14ac:dyDescent="0.35">
      <c r="A29">
        <v>1</v>
      </c>
      <c r="B29">
        <v>5</v>
      </c>
    </row>
    <row r="30" spans="1:11" x14ac:dyDescent="0.35">
      <c r="A30">
        <v>3</v>
      </c>
      <c r="B30">
        <v>5</v>
      </c>
    </row>
    <row r="31" spans="1:11" x14ac:dyDescent="0.35">
      <c r="A31">
        <v>5</v>
      </c>
      <c r="B31">
        <v>5</v>
      </c>
    </row>
    <row r="32" spans="1:11" x14ac:dyDescent="0.35">
      <c r="A32">
        <v>3</v>
      </c>
      <c r="B32">
        <v>5</v>
      </c>
    </row>
    <row r="33" spans="1:2" x14ac:dyDescent="0.35">
      <c r="A33">
        <v>2</v>
      </c>
      <c r="B33">
        <v>1</v>
      </c>
    </row>
    <row r="34" spans="1:2" x14ac:dyDescent="0.35">
      <c r="A34">
        <v>2</v>
      </c>
      <c r="B34">
        <v>5</v>
      </c>
    </row>
    <row r="35" spans="1:2" x14ac:dyDescent="0.35">
      <c r="A35">
        <v>6</v>
      </c>
      <c r="B35">
        <v>4</v>
      </c>
    </row>
    <row r="36" spans="1:2" x14ac:dyDescent="0.35">
      <c r="A36">
        <v>2</v>
      </c>
      <c r="B36">
        <v>4</v>
      </c>
    </row>
  </sheetData>
  <phoneticPr fontId="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53"/>
  <sheetViews>
    <sheetView topLeftCell="A7" workbookViewId="0">
      <selection activeCell="F24" sqref="F24"/>
    </sheetView>
  </sheetViews>
  <sheetFormatPr defaultRowHeight="15.75" x14ac:dyDescent="0.35"/>
  <cols>
    <col min="1" max="1" width="10.7109375" customWidth="1"/>
    <col min="7" max="16" width="9.42578125" customWidth="1"/>
  </cols>
  <sheetData>
    <row r="1" spans="1:16" x14ac:dyDescent="0.35">
      <c r="A1" t="s">
        <v>6</v>
      </c>
    </row>
    <row r="2" spans="1:16" x14ac:dyDescent="0.35">
      <c r="F2" s="2"/>
      <c r="G2" s="2" t="s">
        <v>2</v>
      </c>
      <c r="H2" s="2" t="s">
        <v>3</v>
      </c>
      <c r="I2" s="2" t="s">
        <v>4</v>
      </c>
      <c r="J2" s="3" t="s">
        <v>20</v>
      </c>
    </row>
    <row r="3" spans="1:16" x14ac:dyDescent="0.35">
      <c r="A3" t="s">
        <v>1</v>
      </c>
      <c r="B3" t="s">
        <v>22</v>
      </c>
      <c r="C3" t="s">
        <v>5</v>
      </c>
      <c r="F3" t="s">
        <v>7</v>
      </c>
      <c r="J3" s="4"/>
    </row>
    <row r="4" spans="1:16" x14ac:dyDescent="0.35">
      <c r="A4" t="s">
        <v>2</v>
      </c>
      <c r="B4">
        <v>10</v>
      </c>
      <c r="C4">
        <v>5</v>
      </c>
      <c r="J4" s="4"/>
    </row>
    <row r="5" spans="1:16" x14ac:dyDescent="0.35">
      <c r="A5" t="s">
        <v>4</v>
      </c>
      <c r="B5">
        <v>50</v>
      </c>
      <c r="C5">
        <v>4</v>
      </c>
    </row>
    <row r="6" spans="1:16" x14ac:dyDescent="0.35">
      <c r="A6" t="s">
        <v>3</v>
      </c>
      <c r="B6">
        <v>80</v>
      </c>
      <c r="C6">
        <v>4</v>
      </c>
    </row>
    <row r="7" spans="1:16" x14ac:dyDescent="0.35">
      <c r="A7" t="s">
        <v>4</v>
      </c>
      <c r="B7">
        <v>10</v>
      </c>
      <c r="C7">
        <v>3</v>
      </c>
    </row>
    <row r="8" spans="1:16" x14ac:dyDescent="0.35">
      <c r="A8" t="s">
        <v>4</v>
      </c>
      <c r="B8">
        <v>10</v>
      </c>
      <c r="C8">
        <v>3</v>
      </c>
      <c r="F8" s="2"/>
      <c r="G8" s="2" t="s">
        <v>8</v>
      </c>
      <c r="H8" s="2" t="s">
        <v>9</v>
      </c>
      <c r="I8" s="2" t="s">
        <v>10</v>
      </c>
      <c r="J8" s="2" t="s">
        <v>11</v>
      </c>
      <c r="K8" s="2" t="s">
        <v>12</v>
      </c>
      <c r="L8" s="3" t="s">
        <v>20</v>
      </c>
    </row>
    <row r="9" spans="1:16" x14ac:dyDescent="0.35">
      <c r="A9" t="s">
        <v>3</v>
      </c>
      <c r="B9">
        <v>50</v>
      </c>
      <c r="C9">
        <v>2</v>
      </c>
      <c r="F9" t="s">
        <v>7</v>
      </c>
      <c r="L9" s="4"/>
    </row>
    <row r="10" spans="1:16" x14ac:dyDescent="0.35">
      <c r="A10" t="s">
        <v>3</v>
      </c>
      <c r="B10">
        <v>50</v>
      </c>
      <c r="C10">
        <v>5</v>
      </c>
      <c r="L10" s="4"/>
    </row>
    <row r="11" spans="1:16" x14ac:dyDescent="0.35">
      <c r="A11" t="s">
        <v>2</v>
      </c>
      <c r="B11">
        <v>80</v>
      </c>
      <c r="C11">
        <v>1</v>
      </c>
    </row>
    <row r="12" spans="1:16" x14ac:dyDescent="0.35">
      <c r="A12" t="s">
        <v>2</v>
      </c>
      <c r="B12">
        <v>40</v>
      </c>
      <c r="C12">
        <v>5</v>
      </c>
    </row>
    <row r="13" spans="1:16" x14ac:dyDescent="0.35">
      <c r="A13" t="s">
        <v>3</v>
      </c>
      <c r="B13">
        <v>10</v>
      </c>
      <c r="C13">
        <v>4</v>
      </c>
    </row>
    <row r="14" spans="1:16" x14ac:dyDescent="0.35">
      <c r="A14" t="s">
        <v>4</v>
      </c>
      <c r="B14">
        <v>10</v>
      </c>
      <c r="C14">
        <v>5</v>
      </c>
    </row>
    <row r="15" spans="1:16" x14ac:dyDescent="0.35">
      <c r="A15" t="s">
        <v>4</v>
      </c>
      <c r="B15">
        <v>20</v>
      </c>
      <c r="C15">
        <v>2</v>
      </c>
      <c r="F15" s="2"/>
      <c r="G15" s="2" t="s">
        <v>14</v>
      </c>
      <c r="H15" s="2" t="s">
        <v>15</v>
      </c>
      <c r="I15" s="2" t="s">
        <v>16</v>
      </c>
      <c r="J15" s="2" t="s">
        <v>17</v>
      </c>
      <c r="K15" s="2" t="s">
        <v>18</v>
      </c>
      <c r="L15" s="2" t="s">
        <v>24</v>
      </c>
      <c r="M15" s="2" t="s">
        <v>25</v>
      </c>
      <c r="N15" s="2" t="s">
        <v>26</v>
      </c>
      <c r="O15" s="2" t="s">
        <v>27</v>
      </c>
      <c r="P15" s="3" t="s">
        <v>20</v>
      </c>
    </row>
    <row r="16" spans="1:16" x14ac:dyDescent="0.35">
      <c r="A16" t="s">
        <v>2</v>
      </c>
      <c r="B16">
        <v>50</v>
      </c>
      <c r="C16">
        <v>3</v>
      </c>
      <c r="F16" t="s">
        <v>7</v>
      </c>
      <c r="P16" s="4"/>
    </row>
    <row r="17" spans="1:16" x14ac:dyDescent="0.35">
      <c r="A17" t="s">
        <v>3</v>
      </c>
      <c r="B17">
        <v>50</v>
      </c>
      <c r="C17">
        <v>3</v>
      </c>
      <c r="P17" s="4"/>
    </row>
    <row r="18" spans="1:16" x14ac:dyDescent="0.35">
      <c r="A18" t="s">
        <v>3</v>
      </c>
      <c r="B18">
        <v>10</v>
      </c>
      <c r="C18">
        <v>3</v>
      </c>
    </row>
    <row r="19" spans="1:16" x14ac:dyDescent="0.35">
      <c r="A19" t="s">
        <v>3</v>
      </c>
      <c r="B19">
        <v>60</v>
      </c>
      <c r="C19">
        <v>5</v>
      </c>
    </row>
    <row r="20" spans="1:16" x14ac:dyDescent="0.35">
      <c r="A20" t="s">
        <v>4</v>
      </c>
      <c r="B20">
        <v>80</v>
      </c>
      <c r="C20">
        <v>2</v>
      </c>
    </row>
    <row r="21" spans="1:16" x14ac:dyDescent="0.35">
      <c r="A21" t="s">
        <v>2</v>
      </c>
      <c r="B21">
        <v>10</v>
      </c>
      <c r="C21">
        <v>2</v>
      </c>
    </row>
    <row r="22" spans="1:16" x14ac:dyDescent="0.35">
      <c r="A22" t="s">
        <v>2</v>
      </c>
      <c r="B22">
        <v>50</v>
      </c>
      <c r="C22">
        <v>2</v>
      </c>
      <c r="F22" s="2"/>
      <c r="G22" s="2" t="s">
        <v>8</v>
      </c>
      <c r="H22" s="2" t="s">
        <v>9</v>
      </c>
      <c r="I22" s="2" t="s">
        <v>10</v>
      </c>
      <c r="J22" s="2" t="s">
        <v>11</v>
      </c>
      <c r="K22" s="2" t="s">
        <v>12</v>
      </c>
      <c r="L22" s="3" t="s">
        <v>20</v>
      </c>
    </row>
    <row r="23" spans="1:16" x14ac:dyDescent="0.35">
      <c r="A23" t="s">
        <v>4</v>
      </c>
      <c r="B23">
        <v>50</v>
      </c>
      <c r="C23">
        <v>1</v>
      </c>
      <c r="F23" t="s">
        <v>28</v>
      </c>
      <c r="L23" s="4"/>
    </row>
    <row r="24" spans="1:16" x14ac:dyDescent="0.35">
      <c r="A24" t="s">
        <v>2</v>
      </c>
      <c r="B24">
        <v>30</v>
      </c>
      <c r="C24">
        <v>5</v>
      </c>
      <c r="F24" t="s">
        <v>29</v>
      </c>
      <c r="L24" s="4"/>
    </row>
    <row r="25" spans="1:16" ht="16.5" thickBot="1" x14ac:dyDescent="0.4">
      <c r="A25" t="s">
        <v>4</v>
      </c>
      <c r="B25">
        <v>70</v>
      </c>
      <c r="C25">
        <v>4</v>
      </c>
      <c r="F25" t="s">
        <v>4</v>
      </c>
      <c r="L25" s="4"/>
    </row>
    <row r="26" spans="1:16" x14ac:dyDescent="0.35">
      <c r="A26" t="s">
        <v>3</v>
      </c>
      <c r="B26">
        <v>10</v>
      </c>
      <c r="C26">
        <v>5</v>
      </c>
      <c r="F26" s="5" t="s">
        <v>20</v>
      </c>
      <c r="G26" s="5"/>
      <c r="H26" s="5"/>
      <c r="I26" s="5"/>
      <c r="J26" s="5"/>
      <c r="K26" s="5"/>
      <c r="L26" s="6"/>
    </row>
    <row r="27" spans="1:16" x14ac:dyDescent="0.35">
      <c r="A27" t="s">
        <v>2</v>
      </c>
      <c r="B27">
        <v>50</v>
      </c>
      <c r="C27">
        <v>1</v>
      </c>
      <c r="F27" s="7"/>
      <c r="G27" s="7"/>
      <c r="H27" s="7"/>
      <c r="I27" s="7"/>
      <c r="J27" s="7"/>
      <c r="K27" s="7"/>
      <c r="L27" s="7"/>
    </row>
    <row r="28" spans="1:16" x14ac:dyDescent="0.35">
      <c r="A28" t="s">
        <v>4</v>
      </c>
      <c r="B28">
        <v>50</v>
      </c>
      <c r="C28">
        <v>4</v>
      </c>
      <c r="F28" s="7"/>
      <c r="G28" s="7"/>
      <c r="H28" s="7"/>
      <c r="I28" s="7"/>
      <c r="J28" s="7"/>
      <c r="K28" s="7"/>
      <c r="L28" s="7"/>
    </row>
    <row r="29" spans="1:16" x14ac:dyDescent="0.35">
      <c r="A29" t="s">
        <v>4</v>
      </c>
      <c r="B29">
        <v>10</v>
      </c>
      <c r="C29">
        <v>2</v>
      </c>
      <c r="F29" s="7"/>
      <c r="G29" s="7"/>
      <c r="H29" s="7"/>
      <c r="I29" s="7"/>
      <c r="J29" s="7"/>
      <c r="K29" s="7"/>
      <c r="L29" s="7"/>
    </row>
    <row r="30" spans="1:16" x14ac:dyDescent="0.35">
      <c r="A30" t="s">
        <v>2</v>
      </c>
      <c r="B30">
        <v>20</v>
      </c>
      <c r="C30">
        <v>5</v>
      </c>
    </row>
    <row r="31" spans="1:16" x14ac:dyDescent="0.35">
      <c r="A31" t="s">
        <v>3</v>
      </c>
      <c r="B31">
        <v>10</v>
      </c>
      <c r="C31">
        <v>4</v>
      </c>
      <c r="F31" s="2"/>
      <c r="G31" s="2" t="s">
        <v>8</v>
      </c>
      <c r="H31" s="2" t="s">
        <v>9</v>
      </c>
      <c r="I31" s="2" t="s">
        <v>10</v>
      </c>
      <c r="J31" s="2" t="s">
        <v>11</v>
      </c>
      <c r="K31" s="2" t="s">
        <v>12</v>
      </c>
      <c r="L31" s="3" t="s">
        <v>20</v>
      </c>
    </row>
    <row r="32" spans="1:16" x14ac:dyDescent="0.35">
      <c r="A32" t="s">
        <v>3</v>
      </c>
      <c r="B32">
        <v>20</v>
      </c>
      <c r="C32">
        <v>5</v>
      </c>
      <c r="F32" t="s">
        <v>14</v>
      </c>
      <c r="L32" s="4"/>
    </row>
    <row r="33" spans="1:12" x14ac:dyDescent="0.35">
      <c r="A33" t="s">
        <v>3</v>
      </c>
      <c r="B33">
        <v>50</v>
      </c>
      <c r="C33">
        <v>1</v>
      </c>
      <c r="F33" t="s">
        <v>15</v>
      </c>
      <c r="L33" s="4"/>
    </row>
    <row r="34" spans="1:12" x14ac:dyDescent="0.35">
      <c r="A34" t="s">
        <v>4</v>
      </c>
      <c r="B34">
        <v>60</v>
      </c>
      <c r="C34">
        <v>3</v>
      </c>
      <c r="F34" t="s">
        <v>16</v>
      </c>
      <c r="L34" s="4"/>
    </row>
    <row r="35" spans="1:12" x14ac:dyDescent="0.35">
      <c r="A35" t="s">
        <v>2</v>
      </c>
      <c r="B35">
        <v>40</v>
      </c>
      <c r="C35">
        <v>4</v>
      </c>
      <c r="F35" t="s">
        <v>17</v>
      </c>
      <c r="L35" s="4"/>
    </row>
    <row r="36" spans="1:12" x14ac:dyDescent="0.35">
      <c r="A36" t="s">
        <v>2</v>
      </c>
      <c r="B36">
        <v>50</v>
      </c>
      <c r="C36">
        <v>5</v>
      </c>
      <c r="F36" t="s">
        <v>18</v>
      </c>
      <c r="L36" s="4"/>
    </row>
    <row r="37" spans="1:12" x14ac:dyDescent="0.35">
      <c r="A37" t="s">
        <v>2</v>
      </c>
      <c r="B37">
        <v>50</v>
      </c>
      <c r="C37">
        <v>1</v>
      </c>
      <c r="F37" t="s">
        <v>24</v>
      </c>
      <c r="L37" s="4"/>
    </row>
    <row r="38" spans="1:12" x14ac:dyDescent="0.35">
      <c r="A38" t="s">
        <v>2</v>
      </c>
      <c r="B38">
        <v>20</v>
      </c>
      <c r="C38">
        <v>5</v>
      </c>
      <c r="F38" t="s">
        <v>25</v>
      </c>
      <c r="L38" s="4"/>
    </row>
    <row r="39" spans="1:12" x14ac:dyDescent="0.35">
      <c r="A39" t="s">
        <v>3</v>
      </c>
      <c r="B39">
        <v>20</v>
      </c>
      <c r="C39">
        <v>2</v>
      </c>
      <c r="F39" t="s">
        <v>26</v>
      </c>
      <c r="L39" s="4"/>
    </row>
    <row r="40" spans="1:12" ht="16.5" thickBot="1" x14ac:dyDescent="0.4">
      <c r="A40" t="s">
        <v>4</v>
      </c>
      <c r="B40">
        <v>70</v>
      </c>
      <c r="C40">
        <v>3</v>
      </c>
      <c r="F40" t="s">
        <v>27</v>
      </c>
      <c r="L40" s="4"/>
    </row>
    <row r="41" spans="1:12" x14ac:dyDescent="0.35">
      <c r="A41" t="s">
        <v>4</v>
      </c>
      <c r="B41">
        <v>40</v>
      </c>
      <c r="C41">
        <v>5</v>
      </c>
      <c r="F41" s="5" t="s">
        <v>20</v>
      </c>
      <c r="G41" s="5"/>
      <c r="H41" s="5"/>
      <c r="I41" s="5"/>
      <c r="J41" s="5"/>
      <c r="K41" s="5"/>
      <c r="L41" s="6"/>
    </row>
    <row r="42" spans="1:12" x14ac:dyDescent="0.35">
      <c r="A42" t="s">
        <v>4</v>
      </c>
      <c r="B42">
        <v>50</v>
      </c>
      <c r="C42">
        <v>5</v>
      </c>
    </row>
    <row r="43" spans="1:12" x14ac:dyDescent="0.35">
      <c r="A43" t="s">
        <v>3</v>
      </c>
      <c r="B43">
        <v>20</v>
      </c>
      <c r="C43">
        <v>1</v>
      </c>
    </row>
    <row r="44" spans="1:12" x14ac:dyDescent="0.35">
      <c r="A44" t="s">
        <v>4</v>
      </c>
      <c r="B44">
        <v>20</v>
      </c>
      <c r="C44">
        <v>5</v>
      </c>
    </row>
    <row r="45" spans="1:12" x14ac:dyDescent="0.35">
      <c r="A45" t="s">
        <v>2</v>
      </c>
      <c r="B45">
        <v>50</v>
      </c>
      <c r="C45">
        <v>5</v>
      </c>
    </row>
    <row r="46" spans="1:12" x14ac:dyDescent="0.35">
      <c r="A46" t="s">
        <v>3</v>
      </c>
      <c r="B46">
        <v>50</v>
      </c>
      <c r="C46">
        <v>5</v>
      </c>
    </row>
    <row r="47" spans="1:12" x14ac:dyDescent="0.35">
      <c r="A47" t="s">
        <v>4</v>
      </c>
      <c r="B47">
        <v>60</v>
      </c>
      <c r="C47">
        <v>4</v>
      </c>
    </row>
    <row r="48" spans="1:12" x14ac:dyDescent="0.35">
      <c r="A48" t="s">
        <v>2</v>
      </c>
      <c r="B48">
        <v>80</v>
      </c>
      <c r="C48">
        <v>3</v>
      </c>
    </row>
    <row r="49" spans="1:3" x14ac:dyDescent="0.35">
      <c r="A49" t="s">
        <v>2</v>
      </c>
      <c r="B49">
        <v>10</v>
      </c>
      <c r="C49">
        <v>1</v>
      </c>
    </row>
    <row r="50" spans="1:3" x14ac:dyDescent="0.35">
      <c r="A50" t="s">
        <v>4</v>
      </c>
      <c r="B50">
        <v>10</v>
      </c>
      <c r="C50">
        <v>1</v>
      </c>
    </row>
    <row r="51" spans="1:3" x14ac:dyDescent="0.35">
      <c r="A51" t="s">
        <v>3</v>
      </c>
      <c r="B51">
        <v>20</v>
      </c>
      <c r="C51">
        <v>1</v>
      </c>
    </row>
    <row r="52" spans="1:3" x14ac:dyDescent="0.35">
      <c r="A52" t="s">
        <v>4</v>
      </c>
      <c r="B52">
        <v>50</v>
      </c>
      <c r="C52">
        <v>4</v>
      </c>
    </row>
    <row r="53" spans="1:3" x14ac:dyDescent="0.35">
      <c r="A53" t="s">
        <v>3</v>
      </c>
      <c r="B53">
        <v>50</v>
      </c>
      <c r="C53">
        <v>5</v>
      </c>
    </row>
    <row r="54" spans="1:3" x14ac:dyDescent="0.35">
      <c r="A54" t="s">
        <v>2</v>
      </c>
      <c r="B54">
        <v>50</v>
      </c>
      <c r="C54">
        <v>4</v>
      </c>
    </row>
    <row r="55" spans="1:3" x14ac:dyDescent="0.35">
      <c r="A55" t="s">
        <v>3</v>
      </c>
      <c r="B55">
        <v>10</v>
      </c>
      <c r="C55">
        <v>4</v>
      </c>
    </row>
    <row r="56" spans="1:3" x14ac:dyDescent="0.35">
      <c r="A56" t="s">
        <v>2</v>
      </c>
      <c r="B56">
        <v>40</v>
      </c>
      <c r="C56">
        <v>4</v>
      </c>
    </row>
    <row r="57" spans="1:3" x14ac:dyDescent="0.35">
      <c r="A57" t="s">
        <v>4</v>
      </c>
      <c r="B57">
        <v>20</v>
      </c>
      <c r="C57">
        <v>4</v>
      </c>
    </row>
    <row r="58" spans="1:3" x14ac:dyDescent="0.35">
      <c r="A58" t="s">
        <v>3</v>
      </c>
      <c r="B58">
        <v>10</v>
      </c>
      <c r="C58">
        <v>4</v>
      </c>
    </row>
    <row r="59" spans="1:3" x14ac:dyDescent="0.35">
      <c r="A59" t="s">
        <v>3</v>
      </c>
      <c r="B59">
        <v>10</v>
      </c>
      <c r="C59">
        <v>5</v>
      </c>
    </row>
    <row r="60" spans="1:3" x14ac:dyDescent="0.35">
      <c r="A60" t="s">
        <v>2</v>
      </c>
      <c r="B60">
        <v>50</v>
      </c>
      <c r="C60">
        <v>3</v>
      </c>
    </row>
    <row r="61" spans="1:3" x14ac:dyDescent="0.35">
      <c r="A61" t="s">
        <v>2</v>
      </c>
      <c r="B61">
        <v>50</v>
      </c>
      <c r="C61">
        <v>5</v>
      </c>
    </row>
    <row r="62" spans="1:3" x14ac:dyDescent="0.35">
      <c r="A62" t="s">
        <v>4</v>
      </c>
      <c r="B62">
        <v>90</v>
      </c>
      <c r="C62">
        <v>2</v>
      </c>
    </row>
    <row r="63" spans="1:3" x14ac:dyDescent="0.35">
      <c r="A63" t="s">
        <v>4</v>
      </c>
      <c r="B63">
        <v>30</v>
      </c>
      <c r="C63">
        <v>5</v>
      </c>
    </row>
    <row r="64" spans="1:3" x14ac:dyDescent="0.35">
      <c r="A64" t="s">
        <v>2</v>
      </c>
      <c r="B64">
        <v>20</v>
      </c>
      <c r="C64">
        <v>5</v>
      </c>
    </row>
    <row r="65" spans="1:3" x14ac:dyDescent="0.35">
      <c r="A65" t="s">
        <v>4</v>
      </c>
      <c r="B65">
        <v>50</v>
      </c>
      <c r="C65">
        <v>5</v>
      </c>
    </row>
    <row r="66" spans="1:3" x14ac:dyDescent="0.35">
      <c r="A66" t="s">
        <v>3</v>
      </c>
      <c r="B66">
        <v>30</v>
      </c>
      <c r="C66">
        <v>5</v>
      </c>
    </row>
    <row r="67" spans="1:3" x14ac:dyDescent="0.35">
      <c r="A67" t="s">
        <v>2</v>
      </c>
      <c r="B67">
        <v>10</v>
      </c>
      <c r="C67">
        <v>3</v>
      </c>
    </row>
    <row r="68" spans="1:3" x14ac:dyDescent="0.35">
      <c r="A68" t="s">
        <v>4</v>
      </c>
      <c r="B68">
        <v>50</v>
      </c>
      <c r="C68">
        <v>2</v>
      </c>
    </row>
    <row r="69" spans="1:3" x14ac:dyDescent="0.35">
      <c r="A69" t="s">
        <v>3</v>
      </c>
      <c r="B69">
        <v>30</v>
      </c>
      <c r="C69">
        <v>1</v>
      </c>
    </row>
    <row r="70" spans="1:3" x14ac:dyDescent="0.35">
      <c r="A70" t="s">
        <v>4</v>
      </c>
      <c r="B70">
        <v>10</v>
      </c>
      <c r="C70">
        <v>5</v>
      </c>
    </row>
    <row r="71" spans="1:3" x14ac:dyDescent="0.35">
      <c r="A71" t="s">
        <v>3</v>
      </c>
      <c r="B71">
        <v>10</v>
      </c>
      <c r="C71">
        <v>3</v>
      </c>
    </row>
    <row r="72" spans="1:3" x14ac:dyDescent="0.35">
      <c r="A72" t="s">
        <v>3</v>
      </c>
      <c r="B72">
        <v>50</v>
      </c>
      <c r="C72">
        <v>5</v>
      </c>
    </row>
    <row r="73" spans="1:3" x14ac:dyDescent="0.35">
      <c r="A73" t="s">
        <v>2</v>
      </c>
      <c r="B73">
        <v>50</v>
      </c>
      <c r="C73">
        <v>5</v>
      </c>
    </row>
    <row r="74" spans="1:3" x14ac:dyDescent="0.35">
      <c r="A74" t="s">
        <v>4</v>
      </c>
      <c r="B74">
        <v>10</v>
      </c>
      <c r="C74">
        <v>5</v>
      </c>
    </row>
    <row r="75" spans="1:3" x14ac:dyDescent="0.35">
      <c r="A75" t="s">
        <v>2</v>
      </c>
      <c r="B75">
        <v>80</v>
      </c>
      <c r="C75">
        <v>5</v>
      </c>
    </row>
    <row r="76" spans="1:3" x14ac:dyDescent="0.35">
      <c r="A76" t="s">
        <v>4</v>
      </c>
      <c r="B76">
        <v>90</v>
      </c>
      <c r="C76">
        <v>1</v>
      </c>
    </row>
    <row r="77" spans="1:3" x14ac:dyDescent="0.35">
      <c r="A77" t="s">
        <v>2</v>
      </c>
      <c r="B77">
        <v>10</v>
      </c>
      <c r="C77">
        <v>4</v>
      </c>
    </row>
    <row r="78" spans="1:3" x14ac:dyDescent="0.35">
      <c r="A78" t="s">
        <v>2</v>
      </c>
      <c r="B78">
        <v>10</v>
      </c>
      <c r="C78">
        <v>4</v>
      </c>
    </row>
    <row r="79" spans="1:3" x14ac:dyDescent="0.35">
      <c r="A79" t="s">
        <v>3</v>
      </c>
      <c r="B79">
        <v>50</v>
      </c>
      <c r="C79">
        <v>2</v>
      </c>
    </row>
    <row r="80" spans="1:3" x14ac:dyDescent="0.35">
      <c r="A80" t="s">
        <v>4</v>
      </c>
      <c r="B80">
        <v>50</v>
      </c>
      <c r="C80">
        <v>4</v>
      </c>
    </row>
    <row r="81" spans="1:3" x14ac:dyDescent="0.35">
      <c r="A81" t="s">
        <v>4</v>
      </c>
      <c r="B81">
        <v>50</v>
      </c>
      <c r="C81">
        <v>3</v>
      </c>
    </row>
    <row r="82" spans="1:3" x14ac:dyDescent="0.35">
      <c r="A82" t="s">
        <v>2</v>
      </c>
      <c r="B82">
        <v>100</v>
      </c>
      <c r="C82">
        <v>1</v>
      </c>
    </row>
    <row r="83" spans="1:3" x14ac:dyDescent="0.35">
      <c r="A83" t="s">
        <v>3</v>
      </c>
      <c r="B83">
        <v>80</v>
      </c>
      <c r="C83">
        <v>3</v>
      </c>
    </row>
    <row r="84" spans="1:3" x14ac:dyDescent="0.35">
      <c r="A84" t="s">
        <v>3</v>
      </c>
      <c r="B84">
        <v>40</v>
      </c>
      <c r="C84">
        <v>4</v>
      </c>
    </row>
    <row r="85" spans="1:3" x14ac:dyDescent="0.35">
      <c r="A85" t="s">
        <v>4</v>
      </c>
      <c r="B85">
        <v>10</v>
      </c>
      <c r="C85">
        <v>5</v>
      </c>
    </row>
    <row r="86" spans="1:3" x14ac:dyDescent="0.35">
      <c r="A86" t="s">
        <v>2</v>
      </c>
      <c r="B86">
        <v>10</v>
      </c>
      <c r="C86">
        <v>5</v>
      </c>
    </row>
    <row r="87" spans="1:3" x14ac:dyDescent="0.35">
      <c r="A87" t="s">
        <v>2</v>
      </c>
      <c r="B87">
        <v>20</v>
      </c>
      <c r="C87">
        <v>4</v>
      </c>
    </row>
    <row r="88" spans="1:3" x14ac:dyDescent="0.35">
      <c r="A88" t="s">
        <v>3</v>
      </c>
      <c r="B88">
        <v>50</v>
      </c>
      <c r="C88">
        <v>5</v>
      </c>
    </row>
    <row r="89" spans="1:3" x14ac:dyDescent="0.35">
      <c r="A89" t="s">
        <v>4</v>
      </c>
      <c r="B89">
        <v>50</v>
      </c>
      <c r="C89">
        <v>5</v>
      </c>
    </row>
    <row r="90" spans="1:3" x14ac:dyDescent="0.35">
      <c r="A90" t="s">
        <v>4</v>
      </c>
      <c r="B90">
        <v>50</v>
      </c>
      <c r="C90">
        <v>5</v>
      </c>
    </row>
    <row r="91" spans="1:3" x14ac:dyDescent="0.35">
      <c r="A91" t="s">
        <v>2</v>
      </c>
      <c r="B91">
        <v>70</v>
      </c>
      <c r="C91">
        <v>3</v>
      </c>
    </row>
    <row r="92" spans="1:3" x14ac:dyDescent="0.35">
      <c r="A92" t="s">
        <v>3</v>
      </c>
      <c r="B92">
        <v>30</v>
      </c>
      <c r="C92">
        <v>4</v>
      </c>
    </row>
    <row r="93" spans="1:3" x14ac:dyDescent="0.35">
      <c r="A93" t="s">
        <v>4</v>
      </c>
      <c r="B93">
        <v>30</v>
      </c>
      <c r="C93">
        <v>4</v>
      </c>
    </row>
    <row r="94" spans="1:3" x14ac:dyDescent="0.35">
      <c r="A94" t="s">
        <v>2</v>
      </c>
      <c r="B94">
        <v>40</v>
      </c>
      <c r="C94">
        <v>4</v>
      </c>
    </row>
    <row r="95" spans="1:3" x14ac:dyDescent="0.35">
      <c r="A95" t="s">
        <v>4</v>
      </c>
      <c r="B95">
        <v>40</v>
      </c>
      <c r="C95">
        <v>4</v>
      </c>
    </row>
    <row r="96" spans="1:3" x14ac:dyDescent="0.35">
      <c r="A96" t="s">
        <v>3</v>
      </c>
      <c r="B96">
        <v>10</v>
      </c>
      <c r="C96">
        <v>5</v>
      </c>
    </row>
    <row r="97" spans="1:3" x14ac:dyDescent="0.35">
      <c r="A97" t="s">
        <v>3</v>
      </c>
      <c r="B97">
        <v>60</v>
      </c>
      <c r="C97">
        <v>3</v>
      </c>
    </row>
    <row r="98" spans="1:3" x14ac:dyDescent="0.35">
      <c r="A98" t="s">
        <v>4</v>
      </c>
      <c r="B98">
        <v>80</v>
      </c>
      <c r="C98">
        <v>3</v>
      </c>
    </row>
    <row r="99" spans="1:3" x14ac:dyDescent="0.35">
      <c r="A99" t="s">
        <v>3</v>
      </c>
      <c r="B99">
        <v>80</v>
      </c>
      <c r="C99">
        <v>3</v>
      </c>
    </row>
    <row r="100" spans="1:3" x14ac:dyDescent="0.35">
      <c r="A100" t="s">
        <v>2</v>
      </c>
      <c r="B100">
        <v>20</v>
      </c>
      <c r="C100">
        <v>1</v>
      </c>
    </row>
    <row r="101" spans="1:3" x14ac:dyDescent="0.35">
      <c r="A101" t="s">
        <v>4</v>
      </c>
      <c r="B101">
        <v>60</v>
      </c>
      <c r="C101">
        <v>5</v>
      </c>
    </row>
    <row r="102" spans="1:3" x14ac:dyDescent="0.35">
      <c r="A102" t="s">
        <v>3</v>
      </c>
      <c r="B102">
        <v>40</v>
      </c>
      <c r="C102">
        <v>5</v>
      </c>
    </row>
    <row r="103" spans="1:3" x14ac:dyDescent="0.35">
      <c r="A103" t="s">
        <v>4</v>
      </c>
      <c r="B103">
        <v>10</v>
      </c>
      <c r="C103">
        <v>5</v>
      </c>
    </row>
    <row r="104" spans="1:3" x14ac:dyDescent="0.35">
      <c r="A104" t="s">
        <v>2</v>
      </c>
      <c r="B104">
        <v>70</v>
      </c>
      <c r="C104">
        <v>5</v>
      </c>
    </row>
    <row r="105" spans="1:3" x14ac:dyDescent="0.35">
      <c r="A105" t="s">
        <v>4</v>
      </c>
      <c r="B105">
        <v>20</v>
      </c>
      <c r="C105">
        <v>5</v>
      </c>
    </row>
    <row r="106" spans="1:3" x14ac:dyDescent="0.35">
      <c r="A106" t="s">
        <v>3</v>
      </c>
      <c r="B106">
        <v>50</v>
      </c>
      <c r="C106">
        <v>5</v>
      </c>
    </row>
    <row r="107" spans="1:3" x14ac:dyDescent="0.35">
      <c r="A107" t="s">
        <v>2</v>
      </c>
      <c r="B107">
        <v>10</v>
      </c>
      <c r="C107">
        <v>1</v>
      </c>
    </row>
    <row r="108" spans="1:3" x14ac:dyDescent="0.35">
      <c r="A108" t="s">
        <v>4</v>
      </c>
      <c r="B108">
        <v>10</v>
      </c>
      <c r="C108">
        <v>1</v>
      </c>
    </row>
    <row r="109" spans="1:3" x14ac:dyDescent="0.35">
      <c r="A109" t="s">
        <v>2</v>
      </c>
      <c r="B109">
        <v>10</v>
      </c>
      <c r="C109">
        <v>4</v>
      </c>
    </row>
    <row r="110" spans="1:3" x14ac:dyDescent="0.35">
      <c r="A110" t="s">
        <v>4</v>
      </c>
      <c r="B110">
        <v>10</v>
      </c>
      <c r="C110">
        <v>2</v>
      </c>
    </row>
    <row r="111" spans="1:3" x14ac:dyDescent="0.35">
      <c r="A111" t="s">
        <v>4</v>
      </c>
      <c r="B111">
        <v>10</v>
      </c>
      <c r="C111">
        <v>4</v>
      </c>
    </row>
    <row r="112" spans="1:3" x14ac:dyDescent="0.35">
      <c r="A112" t="s">
        <v>3</v>
      </c>
      <c r="B112">
        <v>50</v>
      </c>
      <c r="C112">
        <v>4</v>
      </c>
    </row>
    <row r="113" spans="1:3" x14ac:dyDescent="0.35">
      <c r="A113" t="s">
        <v>2</v>
      </c>
      <c r="B113">
        <v>20</v>
      </c>
      <c r="C113">
        <v>5</v>
      </c>
    </row>
    <row r="114" spans="1:3" x14ac:dyDescent="0.35">
      <c r="A114" t="s">
        <v>4</v>
      </c>
      <c r="B114">
        <v>50</v>
      </c>
      <c r="C114">
        <v>5</v>
      </c>
    </row>
    <row r="115" spans="1:3" x14ac:dyDescent="0.35">
      <c r="A115" t="s">
        <v>3</v>
      </c>
      <c r="B115">
        <v>50</v>
      </c>
      <c r="C115">
        <v>5</v>
      </c>
    </row>
    <row r="116" spans="1:3" x14ac:dyDescent="0.35">
      <c r="A116" t="s">
        <v>4</v>
      </c>
      <c r="B116">
        <v>50</v>
      </c>
      <c r="C116">
        <v>4</v>
      </c>
    </row>
    <row r="117" spans="1:3" x14ac:dyDescent="0.35">
      <c r="A117" t="s">
        <v>3</v>
      </c>
      <c r="B117">
        <v>50</v>
      </c>
      <c r="C117">
        <v>1</v>
      </c>
    </row>
    <row r="118" spans="1:3" x14ac:dyDescent="0.35">
      <c r="A118" t="s">
        <v>3</v>
      </c>
      <c r="B118">
        <v>50</v>
      </c>
      <c r="C118">
        <v>3</v>
      </c>
    </row>
    <row r="119" spans="1:3" x14ac:dyDescent="0.35">
      <c r="A119" t="s">
        <v>2</v>
      </c>
      <c r="B119">
        <v>20</v>
      </c>
      <c r="C119">
        <v>5</v>
      </c>
    </row>
    <row r="120" spans="1:3" x14ac:dyDescent="0.35">
      <c r="A120" t="s">
        <v>3</v>
      </c>
      <c r="B120">
        <v>10</v>
      </c>
      <c r="C120">
        <v>2</v>
      </c>
    </row>
    <row r="121" spans="1:3" x14ac:dyDescent="0.35">
      <c r="A121" t="s">
        <v>3</v>
      </c>
      <c r="B121">
        <v>20</v>
      </c>
      <c r="C121">
        <v>4</v>
      </c>
    </row>
    <row r="122" spans="1:3" x14ac:dyDescent="0.35">
      <c r="A122" t="s">
        <v>2</v>
      </c>
      <c r="B122">
        <v>20</v>
      </c>
      <c r="C122">
        <v>5</v>
      </c>
    </row>
    <row r="123" spans="1:3" x14ac:dyDescent="0.35">
      <c r="A123" t="s">
        <v>3</v>
      </c>
      <c r="B123">
        <v>90</v>
      </c>
      <c r="C123">
        <v>2</v>
      </c>
    </row>
    <row r="124" spans="1:3" x14ac:dyDescent="0.35">
      <c r="A124" t="s">
        <v>2</v>
      </c>
      <c r="B124">
        <v>90</v>
      </c>
      <c r="C124">
        <v>5</v>
      </c>
    </row>
    <row r="125" spans="1:3" x14ac:dyDescent="0.35">
      <c r="A125" t="s">
        <v>2</v>
      </c>
      <c r="B125">
        <v>40</v>
      </c>
      <c r="C125">
        <v>2</v>
      </c>
    </row>
    <row r="126" spans="1:3" x14ac:dyDescent="0.35">
      <c r="A126" t="s">
        <v>3</v>
      </c>
      <c r="B126">
        <v>10</v>
      </c>
      <c r="C126">
        <v>5</v>
      </c>
    </row>
    <row r="127" spans="1:3" x14ac:dyDescent="0.35">
      <c r="A127" t="s">
        <v>2</v>
      </c>
      <c r="B127">
        <v>50</v>
      </c>
      <c r="C127">
        <v>4</v>
      </c>
    </row>
    <row r="128" spans="1:3" x14ac:dyDescent="0.35">
      <c r="A128" t="s">
        <v>2</v>
      </c>
      <c r="B128">
        <v>50</v>
      </c>
      <c r="C128">
        <v>4</v>
      </c>
    </row>
    <row r="129" spans="1:3" x14ac:dyDescent="0.35">
      <c r="A129" t="s">
        <v>4</v>
      </c>
      <c r="B129">
        <v>50</v>
      </c>
      <c r="C129">
        <v>5</v>
      </c>
    </row>
    <row r="130" spans="1:3" x14ac:dyDescent="0.35">
      <c r="A130" t="s">
        <v>3</v>
      </c>
      <c r="B130">
        <v>30</v>
      </c>
      <c r="C130">
        <v>5</v>
      </c>
    </row>
    <row r="131" spans="1:3" x14ac:dyDescent="0.35">
      <c r="A131" t="s">
        <v>4</v>
      </c>
      <c r="B131">
        <v>30</v>
      </c>
      <c r="C131">
        <v>5</v>
      </c>
    </row>
    <row r="132" spans="1:3" x14ac:dyDescent="0.35">
      <c r="A132" t="s">
        <v>2</v>
      </c>
      <c r="B132">
        <v>10</v>
      </c>
      <c r="C132">
        <v>4</v>
      </c>
    </row>
    <row r="133" spans="1:3" x14ac:dyDescent="0.35">
      <c r="A133" t="s">
        <v>2</v>
      </c>
      <c r="B133">
        <v>60</v>
      </c>
      <c r="C133">
        <v>1</v>
      </c>
    </row>
    <row r="134" spans="1:3" x14ac:dyDescent="0.35">
      <c r="A134" t="s">
        <v>2</v>
      </c>
      <c r="B134">
        <v>10</v>
      </c>
      <c r="C134">
        <v>2</v>
      </c>
    </row>
    <row r="135" spans="1:3" x14ac:dyDescent="0.35">
      <c r="A135" t="s">
        <v>4</v>
      </c>
      <c r="B135">
        <v>50</v>
      </c>
      <c r="C135">
        <v>4</v>
      </c>
    </row>
    <row r="136" spans="1:3" x14ac:dyDescent="0.35">
      <c r="A136" t="s">
        <v>4</v>
      </c>
      <c r="B136">
        <v>50</v>
      </c>
      <c r="C136">
        <v>5</v>
      </c>
    </row>
    <row r="137" spans="1:3" x14ac:dyDescent="0.35">
      <c r="A137" t="s">
        <v>3</v>
      </c>
      <c r="B137">
        <v>30</v>
      </c>
      <c r="C137">
        <v>5</v>
      </c>
    </row>
    <row r="138" spans="1:3" x14ac:dyDescent="0.35">
      <c r="A138" t="s">
        <v>3</v>
      </c>
      <c r="B138">
        <v>80</v>
      </c>
      <c r="C138">
        <v>5</v>
      </c>
    </row>
    <row r="139" spans="1:3" x14ac:dyDescent="0.35">
      <c r="A139" t="s">
        <v>2</v>
      </c>
      <c r="B139">
        <v>10</v>
      </c>
      <c r="C139">
        <v>2</v>
      </c>
    </row>
    <row r="140" spans="1:3" x14ac:dyDescent="0.35">
      <c r="A140" t="s">
        <v>3</v>
      </c>
      <c r="B140">
        <v>20</v>
      </c>
      <c r="C140">
        <v>2</v>
      </c>
    </row>
    <row r="141" spans="1:3" x14ac:dyDescent="0.35">
      <c r="A141" t="s">
        <v>2</v>
      </c>
      <c r="B141">
        <v>40</v>
      </c>
      <c r="C141">
        <v>1</v>
      </c>
    </row>
    <row r="142" spans="1:3" x14ac:dyDescent="0.35">
      <c r="A142" t="s">
        <v>4</v>
      </c>
      <c r="B142">
        <v>10</v>
      </c>
      <c r="C142">
        <v>5</v>
      </c>
    </row>
    <row r="143" spans="1:3" x14ac:dyDescent="0.35">
      <c r="A143" t="s">
        <v>4</v>
      </c>
      <c r="B143">
        <v>50</v>
      </c>
      <c r="C143">
        <v>1</v>
      </c>
    </row>
    <row r="144" spans="1:3" x14ac:dyDescent="0.35">
      <c r="A144" t="s">
        <v>2</v>
      </c>
      <c r="B144">
        <v>50</v>
      </c>
      <c r="C144">
        <v>1</v>
      </c>
    </row>
    <row r="145" spans="1:3" x14ac:dyDescent="0.35">
      <c r="A145" t="s">
        <v>4</v>
      </c>
      <c r="B145">
        <v>70</v>
      </c>
      <c r="C145">
        <v>5</v>
      </c>
    </row>
    <row r="146" spans="1:3" x14ac:dyDescent="0.35">
      <c r="A146" t="s">
        <v>3</v>
      </c>
      <c r="B146">
        <v>50</v>
      </c>
      <c r="C146">
        <v>5</v>
      </c>
    </row>
    <row r="147" spans="1:3" x14ac:dyDescent="0.35">
      <c r="A147" t="s">
        <v>3</v>
      </c>
      <c r="B147">
        <v>60</v>
      </c>
      <c r="C147">
        <v>5</v>
      </c>
    </row>
    <row r="148" spans="1:3" x14ac:dyDescent="0.35">
      <c r="A148" t="s">
        <v>4</v>
      </c>
      <c r="B148">
        <v>20</v>
      </c>
      <c r="C148">
        <v>5</v>
      </c>
    </row>
    <row r="149" spans="1:3" x14ac:dyDescent="0.35">
      <c r="A149" t="s">
        <v>2</v>
      </c>
      <c r="B149">
        <v>90</v>
      </c>
      <c r="C149">
        <v>5</v>
      </c>
    </row>
    <row r="150" spans="1:3" x14ac:dyDescent="0.35">
      <c r="A150" t="s">
        <v>4</v>
      </c>
      <c r="B150">
        <v>20</v>
      </c>
      <c r="C150">
        <v>3</v>
      </c>
    </row>
    <row r="151" spans="1:3" x14ac:dyDescent="0.35">
      <c r="A151" t="s">
        <v>3</v>
      </c>
      <c r="B151">
        <v>10</v>
      </c>
      <c r="C151">
        <v>1</v>
      </c>
    </row>
    <row r="152" spans="1:3" x14ac:dyDescent="0.35">
      <c r="A152" t="s">
        <v>3</v>
      </c>
      <c r="B152">
        <v>50</v>
      </c>
      <c r="C152">
        <v>4</v>
      </c>
    </row>
    <row r="153" spans="1:3" x14ac:dyDescent="0.35">
      <c r="A153" t="s">
        <v>2</v>
      </c>
      <c r="B153">
        <v>50</v>
      </c>
      <c r="C153">
        <v>5</v>
      </c>
    </row>
    <row r="154" spans="1:3" x14ac:dyDescent="0.35">
      <c r="A154" t="s">
        <v>2</v>
      </c>
      <c r="B154">
        <v>30</v>
      </c>
      <c r="C154">
        <v>1</v>
      </c>
    </row>
    <row r="155" spans="1:3" x14ac:dyDescent="0.35">
      <c r="A155" t="s">
        <v>3</v>
      </c>
      <c r="B155">
        <v>10</v>
      </c>
      <c r="C155">
        <v>4</v>
      </c>
    </row>
    <row r="156" spans="1:3" x14ac:dyDescent="0.35">
      <c r="A156" t="s">
        <v>3</v>
      </c>
      <c r="B156">
        <v>20</v>
      </c>
      <c r="C156">
        <v>4</v>
      </c>
    </row>
    <row r="157" spans="1:3" x14ac:dyDescent="0.35">
      <c r="A157" t="s">
        <v>4</v>
      </c>
      <c r="B157">
        <v>80</v>
      </c>
      <c r="C157">
        <v>4</v>
      </c>
    </row>
    <row r="158" spans="1:3" x14ac:dyDescent="0.35">
      <c r="A158" t="s">
        <v>3</v>
      </c>
      <c r="B158">
        <v>10</v>
      </c>
      <c r="C158">
        <v>3</v>
      </c>
    </row>
    <row r="159" spans="1:3" x14ac:dyDescent="0.35">
      <c r="A159" t="s">
        <v>2</v>
      </c>
      <c r="B159">
        <v>20</v>
      </c>
      <c r="C159">
        <v>5</v>
      </c>
    </row>
    <row r="160" spans="1:3" x14ac:dyDescent="0.35">
      <c r="A160" t="s">
        <v>2</v>
      </c>
      <c r="B160">
        <v>50</v>
      </c>
      <c r="C160">
        <v>5</v>
      </c>
    </row>
    <row r="161" spans="1:3" x14ac:dyDescent="0.35">
      <c r="A161" t="s">
        <v>2</v>
      </c>
      <c r="B161">
        <v>50</v>
      </c>
      <c r="C161">
        <v>5</v>
      </c>
    </row>
    <row r="162" spans="1:3" x14ac:dyDescent="0.35">
      <c r="A162" t="s">
        <v>4</v>
      </c>
      <c r="B162">
        <v>40</v>
      </c>
      <c r="C162">
        <v>5</v>
      </c>
    </row>
    <row r="163" spans="1:3" x14ac:dyDescent="0.35">
      <c r="A163" t="s">
        <v>2</v>
      </c>
      <c r="B163">
        <v>50</v>
      </c>
      <c r="C163">
        <v>2</v>
      </c>
    </row>
    <row r="164" spans="1:3" x14ac:dyDescent="0.35">
      <c r="A164" t="s">
        <v>4</v>
      </c>
      <c r="B164">
        <v>50</v>
      </c>
      <c r="C164">
        <v>4</v>
      </c>
    </row>
    <row r="165" spans="1:3" x14ac:dyDescent="0.35">
      <c r="A165" t="s">
        <v>4</v>
      </c>
      <c r="B165">
        <v>40</v>
      </c>
      <c r="C165">
        <v>5</v>
      </c>
    </row>
    <row r="166" spans="1:3" x14ac:dyDescent="0.35">
      <c r="A166" t="s">
        <v>4</v>
      </c>
      <c r="B166">
        <v>30</v>
      </c>
      <c r="C166">
        <v>2</v>
      </c>
    </row>
    <row r="167" spans="1:3" x14ac:dyDescent="0.35">
      <c r="A167" t="s">
        <v>3</v>
      </c>
      <c r="B167">
        <v>70</v>
      </c>
      <c r="C167">
        <v>1</v>
      </c>
    </row>
    <row r="168" spans="1:3" x14ac:dyDescent="0.35">
      <c r="A168" t="s">
        <v>4</v>
      </c>
      <c r="B168">
        <v>80</v>
      </c>
      <c r="C168">
        <v>5</v>
      </c>
    </row>
    <row r="169" spans="1:3" x14ac:dyDescent="0.35">
      <c r="A169" t="s">
        <v>3</v>
      </c>
      <c r="B169">
        <v>20</v>
      </c>
      <c r="C169">
        <v>1</v>
      </c>
    </row>
    <row r="170" spans="1:3" x14ac:dyDescent="0.35">
      <c r="A170" t="s">
        <v>3</v>
      </c>
      <c r="B170">
        <v>20</v>
      </c>
      <c r="C170">
        <v>3</v>
      </c>
    </row>
    <row r="171" spans="1:3" x14ac:dyDescent="0.35">
      <c r="A171" t="s">
        <v>2</v>
      </c>
      <c r="B171">
        <v>60</v>
      </c>
      <c r="C171">
        <v>2</v>
      </c>
    </row>
    <row r="172" spans="1:3" x14ac:dyDescent="0.35">
      <c r="A172" t="s">
        <v>4</v>
      </c>
      <c r="B172">
        <v>30</v>
      </c>
      <c r="C172">
        <v>1</v>
      </c>
    </row>
    <row r="173" spans="1:3" x14ac:dyDescent="0.35">
      <c r="A173" t="s">
        <v>3</v>
      </c>
      <c r="B173">
        <v>10</v>
      </c>
      <c r="C173">
        <v>5</v>
      </c>
    </row>
    <row r="174" spans="1:3" x14ac:dyDescent="0.35">
      <c r="A174" t="s">
        <v>2</v>
      </c>
      <c r="B174">
        <v>10</v>
      </c>
      <c r="C174">
        <v>2</v>
      </c>
    </row>
    <row r="175" spans="1:3" x14ac:dyDescent="0.35">
      <c r="A175" t="s">
        <v>2</v>
      </c>
      <c r="B175">
        <v>10</v>
      </c>
      <c r="C175">
        <v>3</v>
      </c>
    </row>
    <row r="176" spans="1:3" x14ac:dyDescent="0.35">
      <c r="A176" t="s">
        <v>2</v>
      </c>
      <c r="B176">
        <v>50</v>
      </c>
      <c r="C176">
        <v>4</v>
      </c>
    </row>
    <row r="177" spans="1:3" x14ac:dyDescent="0.35">
      <c r="A177" t="s">
        <v>4</v>
      </c>
      <c r="B177">
        <v>50</v>
      </c>
      <c r="C177">
        <v>1</v>
      </c>
    </row>
    <row r="178" spans="1:3" x14ac:dyDescent="0.35">
      <c r="A178" t="s">
        <v>4</v>
      </c>
      <c r="B178">
        <v>50</v>
      </c>
      <c r="C178">
        <v>5</v>
      </c>
    </row>
    <row r="179" spans="1:3" x14ac:dyDescent="0.35">
      <c r="A179" t="s">
        <v>4</v>
      </c>
      <c r="B179">
        <v>10</v>
      </c>
      <c r="C179">
        <v>5</v>
      </c>
    </row>
    <row r="180" spans="1:3" x14ac:dyDescent="0.35">
      <c r="A180" t="s">
        <v>3</v>
      </c>
      <c r="B180">
        <v>50</v>
      </c>
      <c r="C180">
        <v>5</v>
      </c>
    </row>
    <row r="181" spans="1:3" x14ac:dyDescent="0.35">
      <c r="A181" t="s">
        <v>3</v>
      </c>
      <c r="B181">
        <v>20</v>
      </c>
      <c r="C181">
        <v>5</v>
      </c>
    </row>
    <row r="182" spans="1:3" x14ac:dyDescent="0.35">
      <c r="A182" t="s">
        <v>4</v>
      </c>
      <c r="B182">
        <v>10</v>
      </c>
      <c r="C182">
        <v>5</v>
      </c>
    </row>
    <row r="183" spans="1:3" x14ac:dyDescent="0.35">
      <c r="A183" t="s">
        <v>3</v>
      </c>
      <c r="B183">
        <v>50</v>
      </c>
      <c r="C183">
        <v>5</v>
      </c>
    </row>
    <row r="184" spans="1:3" x14ac:dyDescent="0.35">
      <c r="A184" t="s">
        <v>2</v>
      </c>
      <c r="B184">
        <v>20</v>
      </c>
      <c r="C184">
        <v>2</v>
      </c>
    </row>
    <row r="185" spans="1:3" x14ac:dyDescent="0.35">
      <c r="A185" t="s">
        <v>4</v>
      </c>
      <c r="B185">
        <v>40</v>
      </c>
      <c r="C185">
        <v>2</v>
      </c>
    </row>
    <row r="186" spans="1:3" x14ac:dyDescent="0.35">
      <c r="A186" t="s">
        <v>3</v>
      </c>
      <c r="B186">
        <v>80</v>
      </c>
      <c r="C186">
        <v>1</v>
      </c>
    </row>
    <row r="187" spans="1:3" x14ac:dyDescent="0.35">
      <c r="A187" t="s">
        <v>3</v>
      </c>
      <c r="B187">
        <v>30</v>
      </c>
      <c r="C187">
        <v>1</v>
      </c>
    </row>
    <row r="188" spans="1:3" x14ac:dyDescent="0.35">
      <c r="A188" t="s">
        <v>2</v>
      </c>
      <c r="B188">
        <v>60</v>
      </c>
      <c r="C188">
        <v>5</v>
      </c>
    </row>
    <row r="189" spans="1:3" x14ac:dyDescent="0.35">
      <c r="A189" t="s">
        <v>4</v>
      </c>
      <c r="B189">
        <v>30</v>
      </c>
      <c r="C189">
        <v>4</v>
      </c>
    </row>
    <row r="190" spans="1:3" x14ac:dyDescent="0.35">
      <c r="A190" t="s">
        <v>3</v>
      </c>
      <c r="B190">
        <v>70</v>
      </c>
      <c r="C190">
        <v>3</v>
      </c>
    </row>
    <row r="191" spans="1:3" x14ac:dyDescent="0.35">
      <c r="A191" t="s">
        <v>2</v>
      </c>
      <c r="B191">
        <v>20</v>
      </c>
      <c r="C191">
        <v>3</v>
      </c>
    </row>
    <row r="192" spans="1:3" x14ac:dyDescent="0.35">
      <c r="A192" t="s">
        <v>4</v>
      </c>
      <c r="B192">
        <v>50</v>
      </c>
      <c r="C192">
        <v>2</v>
      </c>
    </row>
    <row r="193" spans="1:3" x14ac:dyDescent="0.35">
      <c r="A193" t="s">
        <v>3</v>
      </c>
      <c r="B193">
        <v>40</v>
      </c>
      <c r="C193">
        <v>2</v>
      </c>
    </row>
    <row r="194" spans="1:3" x14ac:dyDescent="0.35">
      <c r="A194" t="s">
        <v>3</v>
      </c>
      <c r="B194">
        <v>50</v>
      </c>
      <c r="C194">
        <v>1</v>
      </c>
    </row>
    <row r="195" spans="1:3" x14ac:dyDescent="0.35">
      <c r="A195" t="s">
        <v>2</v>
      </c>
      <c r="B195">
        <v>70</v>
      </c>
      <c r="C195">
        <v>5</v>
      </c>
    </row>
    <row r="196" spans="1:3" x14ac:dyDescent="0.35">
      <c r="A196" t="s">
        <v>4</v>
      </c>
      <c r="B196">
        <v>30</v>
      </c>
      <c r="C196">
        <v>5</v>
      </c>
    </row>
    <row r="197" spans="1:3" x14ac:dyDescent="0.35">
      <c r="A197" t="s">
        <v>2</v>
      </c>
      <c r="B197">
        <v>40</v>
      </c>
      <c r="C197">
        <v>5</v>
      </c>
    </row>
    <row r="198" spans="1:3" x14ac:dyDescent="0.35">
      <c r="A198" t="s">
        <v>3</v>
      </c>
      <c r="B198">
        <v>70</v>
      </c>
      <c r="C198">
        <v>4</v>
      </c>
    </row>
    <row r="199" spans="1:3" x14ac:dyDescent="0.35">
      <c r="A199" t="s">
        <v>4</v>
      </c>
      <c r="B199">
        <v>70</v>
      </c>
      <c r="C199">
        <v>1</v>
      </c>
    </row>
    <row r="200" spans="1:3" x14ac:dyDescent="0.35">
      <c r="A200" t="s">
        <v>4</v>
      </c>
      <c r="B200">
        <v>30</v>
      </c>
      <c r="C200">
        <v>1</v>
      </c>
    </row>
    <row r="201" spans="1:3" x14ac:dyDescent="0.35">
      <c r="A201" t="s">
        <v>3</v>
      </c>
      <c r="B201">
        <v>70</v>
      </c>
      <c r="C201">
        <v>5</v>
      </c>
    </row>
    <row r="202" spans="1:3" x14ac:dyDescent="0.35">
      <c r="A202" t="s">
        <v>3</v>
      </c>
      <c r="B202">
        <v>40</v>
      </c>
      <c r="C202">
        <v>3</v>
      </c>
    </row>
    <row r="203" spans="1:3" x14ac:dyDescent="0.35">
      <c r="A203" t="s">
        <v>2</v>
      </c>
      <c r="B203">
        <v>40</v>
      </c>
      <c r="C203">
        <v>4</v>
      </c>
    </row>
    <row r="204" spans="1:3" x14ac:dyDescent="0.35">
      <c r="A204" t="s">
        <v>2</v>
      </c>
      <c r="B204">
        <v>80</v>
      </c>
      <c r="C204">
        <v>2</v>
      </c>
    </row>
    <row r="205" spans="1:3" x14ac:dyDescent="0.35">
      <c r="A205" t="s">
        <v>4</v>
      </c>
      <c r="B205">
        <v>80</v>
      </c>
      <c r="C205">
        <v>4</v>
      </c>
    </row>
    <row r="206" spans="1:3" x14ac:dyDescent="0.35">
      <c r="A206" t="s">
        <v>4</v>
      </c>
      <c r="B206">
        <v>30</v>
      </c>
      <c r="C206">
        <v>1</v>
      </c>
    </row>
    <row r="207" spans="1:3" x14ac:dyDescent="0.35">
      <c r="A207" t="s">
        <v>3</v>
      </c>
      <c r="B207">
        <v>60</v>
      </c>
      <c r="C207">
        <v>5</v>
      </c>
    </row>
    <row r="208" spans="1:3" x14ac:dyDescent="0.35">
      <c r="A208" t="s">
        <v>2</v>
      </c>
      <c r="B208">
        <v>40</v>
      </c>
      <c r="C208">
        <v>5</v>
      </c>
    </row>
    <row r="209" spans="1:3" x14ac:dyDescent="0.35">
      <c r="A209" t="s">
        <v>4</v>
      </c>
      <c r="B209">
        <v>80</v>
      </c>
      <c r="C209">
        <v>4</v>
      </c>
    </row>
    <row r="210" spans="1:3" x14ac:dyDescent="0.35">
      <c r="A210" t="s">
        <v>2</v>
      </c>
      <c r="B210">
        <v>30</v>
      </c>
      <c r="C210">
        <v>4</v>
      </c>
    </row>
    <row r="211" spans="1:3" x14ac:dyDescent="0.35">
      <c r="A211" t="s">
        <v>4</v>
      </c>
      <c r="B211">
        <v>70</v>
      </c>
      <c r="C211">
        <v>5</v>
      </c>
    </row>
    <row r="212" spans="1:3" x14ac:dyDescent="0.35">
      <c r="A212" t="s">
        <v>2</v>
      </c>
      <c r="B212">
        <v>40</v>
      </c>
      <c r="C212">
        <v>5</v>
      </c>
    </row>
    <row r="213" spans="1:3" x14ac:dyDescent="0.35">
      <c r="A213" t="s">
        <v>4</v>
      </c>
      <c r="B213">
        <v>70</v>
      </c>
      <c r="C213">
        <v>5</v>
      </c>
    </row>
    <row r="214" spans="1:3" x14ac:dyDescent="0.35">
      <c r="A214" t="s">
        <v>4</v>
      </c>
      <c r="B214">
        <v>40</v>
      </c>
      <c r="C214">
        <v>5</v>
      </c>
    </row>
    <row r="215" spans="1:3" x14ac:dyDescent="0.35">
      <c r="A215" t="s">
        <v>3</v>
      </c>
      <c r="B215">
        <v>80</v>
      </c>
      <c r="C215">
        <v>4</v>
      </c>
    </row>
    <row r="216" spans="1:3" x14ac:dyDescent="0.35">
      <c r="A216" t="s">
        <v>3</v>
      </c>
      <c r="B216">
        <v>20</v>
      </c>
      <c r="C216">
        <v>5</v>
      </c>
    </row>
    <row r="217" spans="1:3" x14ac:dyDescent="0.35">
      <c r="A217" t="s">
        <v>2</v>
      </c>
      <c r="B217">
        <v>50</v>
      </c>
      <c r="C217">
        <v>4</v>
      </c>
    </row>
    <row r="218" spans="1:3" x14ac:dyDescent="0.35">
      <c r="A218" t="s">
        <v>2</v>
      </c>
      <c r="B218">
        <v>30</v>
      </c>
      <c r="C218">
        <v>3</v>
      </c>
    </row>
    <row r="219" spans="1:3" x14ac:dyDescent="0.35">
      <c r="A219" t="s">
        <v>4</v>
      </c>
      <c r="B219">
        <v>20</v>
      </c>
      <c r="C219">
        <v>4</v>
      </c>
    </row>
    <row r="220" spans="1:3" x14ac:dyDescent="0.35">
      <c r="A220" t="s">
        <v>4</v>
      </c>
      <c r="B220">
        <v>60</v>
      </c>
      <c r="C220">
        <v>2</v>
      </c>
    </row>
    <row r="221" spans="1:3" x14ac:dyDescent="0.35">
      <c r="A221" t="s">
        <v>3</v>
      </c>
      <c r="B221">
        <v>30</v>
      </c>
      <c r="C221">
        <v>2</v>
      </c>
    </row>
    <row r="222" spans="1:3" x14ac:dyDescent="0.35">
      <c r="A222" t="s">
        <v>2</v>
      </c>
      <c r="B222">
        <v>70</v>
      </c>
      <c r="C222">
        <v>5</v>
      </c>
    </row>
    <row r="223" spans="1:3" x14ac:dyDescent="0.35">
      <c r="A223" t="s">
        <v>3</v>
      </c>
      <c r="B223">
        <v>30</v>
      </c>
      <c r="C223">
        <v>5</v>
      </c>
    </row>
    <row r="224" spans="1:3" x14ac:dyDescent="0.35">
      <c r="A224" t="s">
        <v>2</v>
      </c>
      <c r="B224">
        <v>60</v>
      </c>
      <c r="C224">
        <v>5</v>
      </c>
    </row>
    <row r="225" spans="1:3" x14ac:dyDescent="0.35">
      <c r="A225" t="s">
        <v>3</v>
      </c>
      <c r="B225">
        <v>30</v>
      </c>
      <c r="C225">
        <v>5</v>
      </c>
    </row>
    <row r="226" spans="1:3" x14ac:dyDescent="0.35">
      <c r="A226" t="s">
        <v>2</v>
      </c>
      <c r="B226">
        <v>70</v>
      </c>
      <c r="C226">
        <v>3</v>
      </c>
    </row>
    <row r="227" spans="1:3" x14ac:dyDescent="0.35">
      <c r="A227" t="s">
        <v>4</v>
      </c>
      <c r="B227">
        <v>40</v>
      </c>
      <c r="C227">
        <v>3</v>
      </c>
    </row>
    <row r="228" spans="1:3" x14ac:dyDescent="0.35">
      <c r="A228" t="s">
        <v>3</v>
      </c>
      <c r="B228">
        <v>70</v>
      </c>
      <c r="C228">
        <v>5</v>
      </c>
    </row>
    <row r="229" spans="1:3" x14ac:dyDescent="0.35">
      <c r="A229" t="s">
        <v>2</v>
      </c>
      <c r="B229">
        <v>30</v>
      </c>
      <c r="C229">
        <v>5</v>
      </c>
    </row>
    <row r="230" spans="1:3" x14ac:dyDescent="0.35">
      <c r="A230" t="s">
        <v>4</v>
      </c>
      <c r="B230">
        <v>30</v>
      </c>
      <c r="C230">
        <v>5</v>
      </c>
    </row>
    <row r="231" spans="1:3" x14ac:dyDescent="0.35">
      <c r="A231" t="s">
        <v>3</v>
      </c>
      <c r="B231">
        <v>40</v>
      </c>
      <c r="C231">
        <v>1</v>
      </c>
    </row>
    <row r="232" spans="1:3" x14ac:dyDescent="0.35">
      <c r="A232" t="s">
        <v>4</v>
      </c>
      <c r="B232">
        <v>40</v>
      </c>
      <c r="C232">
        <v>5</v>
      </c>
    </row>
    <row r="233" spans="1:3" x14ac:dyDescent="0.35">
      <c r="A233" t="s">
        <v>4</v>
      </c>
      <c r="B233">
        <v>60</v>
      </c>
      <c r="C233">
        <v>4</v>
      </c>
    </row>
    <row r="234" spans="1:3" x14ac:dyDescent="0.35">
      <c r="A234" t="s">
        <v>3</v>
      </c>
      <c r="B234">
        <v>70</v>
      </c>
      <c r="C234">
        <v>1</v>
      </c>
    </row>
    <row r="235" spans="1:3" x14ac:dyDescent="0.35">
      <c r="A235" t="s">
        <v>2</v>
      </c>
      <c r="B235">
        <v>70</v>
      </c>
      <c r="C235">
        <v>5</v>
      </c>
    </row>
    <row r="236" spans="1:3" x14ac:dyDescent="0.35">
      <c r="A236" t="s">
        <v>3</v>
      </c>
      <c r="B236">
        <v>70</v>
      </c>
      <c r="C236">
        <v>4</v>
      </c>
    </row>
    <row r="237" spans="1:3" x14ac:dyDescent="0.35">
      <c r="A237" t="s">
        <v>2</v>
      </c>
      <c r="B237">
        <v>40</v>
      </c>
      <c r="C237">
        <v>4</v>
      </c>
    </row>
    <row r="238" spans="1:3" x14ac:dyDescent="0.35">
      <c r="A238" t="s">
        <v>4</v>
      </c>
      <c r="B238">
        <v>80</v>
      </c>
      <c r="C238">
        <v>2</v>
      </c>
    </row>
    <row r="239" spans="1:3" x14ac:dyDescent="0.35">
      <c r="A239" t="s">
        <v>3</v>
      </c>
      <c r="B239">
        <v>40</v>
      </c>
      <c r="C239">
        <v>4</v>
      </c>
    </row>
    <row r="240" spans="1:3" x14ac:dyDescent="0.35">
      <c r="A240" t="s">
        <v>2</v>
      </c>
      <c r="B240">
        <v>70</v>
      </c>
      <c r="C240">
        <v>3</v>
      </c>
    </row>
    <row r="241" spans="1:3" x14ac:dyDescent="0.35">
      <c r="A241" t="s">
        <v>2</v>
      </c>
      <c r="B241">
        <v>40</v>
      </c>
      <c r="C241">
        <v>4</v>
      </c>
    </row>
    <row r="242" spans="1:3" x14ac:dyDescent="0.35">
      <c r="A242" t="s">
        <v>4</v>
      </c>
      <c r="B242">
        <v>70</v>
      </c>
      <c r="C242">
        <v>4</v>
      </c>
    </row>
    <row r="243" spans="1:3" x14ac:dyDescent="0.35">
      <c r="A243" t="s">
        <v>4</v>
      </c>
      <c r="B243">
        <v>20</v>
      </c>
      <c r="C243">
        <v>5</v>
      </c>
    </row>
    <row r="244" spans="1:3" x14ac:dyDescent="0.35">
      <c r="A244" t="s">
        <v>3</v>
      </c>
      <c r="B244">
        <v>50</v>
      </c>
      <c r="C244">
        <v>5</v>
      </c>
    </row>
    <row r="245" spans="1:3" x14ac:dyDescent="0.35">
      <c r="A245" t="s">
        <v>2</v>
      </c>
      <c r="B245">
        <v>80</v>
      </c>
      <c r="C245">
        <v>5</v>
      </c>
    </row>
    <row r="246" spans="1:3" x14ac:dyDescent="0.35">
      <c r="A246" t="s">
        <v>2</v>
      </c>
      <c r="B246">
        <v>20</v>
      </c>
      <c r="C246">
        <v>4</v>
      </c>
    </row>
    <row r="247" spans="1:3" x14ac:dyDescent="0.35">
      <c r="A247" t="s">
        <v>4</v>
      </c>
      <c r="B247">
        <v>50</v>
      </c>
      <c r="C247">
        <v>4</v>
      </c>
    </row>
    <row r="248" spans="1:3" x14ac:dyDescent="0.35">
      <c r="A248" t="s">
        <v>3</v>
      </c>
      <c r="B248">
        <v>20</v>
      </c>
      <c r="C248">
        <v>3</v>
      </c>
    </row>
    <row r="249" spans="1:3" x14ac:dyDescent="0.35">
      <c r="A249" t="s">
        <v>4</v>
      </c>
      <c r="B249">
        <v>20</v>
      </c>
      <c r="C249">
        <v>4</v>
      </c>
    </row>
    <row r="250" spans="1:3" x14ac:dyDescent="0.35">
      <c r="A250" t="s">
        <v>3</v>
      </c>
      <c r="B250">
        <v>60</v>
      </c>
      <c r="C250">
        <v>3</v>
      </c>
    </row>
    <row r="251" spans="1:3" x14ac:dyDescent="0.35">
      <c r="A251" t="s">
        <v>4</v>
      </c>
      <c r="B251">
        <v>30</v>
      </c>
      <c r="C251">
        <v>4</v>
      </c>
    </row>
    <row r="252" spans="1:3" x14ac:dyDescent="0.35">
      <c r="A252" t="s">
        <v>3</v>
      </c>
      <c r="B252">
        <v>60</v>
      </c>
      <c r="C252">
        <v>3</v>
      </c>
    </row>
    <row r="253" spans="1:3" x14ac:dyDescent="0.35">
      <c r="A253" t="s">
        <v>4</v>
      </c>
      <c r="B253">
        <v>20</v>
      </c>
      <c r="C253">
        <v>5</v>
      </c>
    </row>
    <row r="254" spans="1:3" x14ac:dyDescent="0.35">
      <c r="A254" t="s">
        <v>3</v>
      </c>
      <c r="B254">
        <v>50</v>
      </c>
      <c r="C254">
        <v>5</v>
      </c>
    </row>
    <row r="255" spans="1:3" x14ac:dyDescent="0.35">
      <c r="A255" t="s">
        <v>2</v>
      </c>
      <c r="B255">
        <v>20</v>
      </c>
      <c r="C255">
        <v>5</v>
      </c>
    </row>
    <row r="256" spans="1:3" x14ac:dyDescent="0.35">
      <c r="A256" t="s">
        <v>3</v>
      </c>
      <c r="B256">
        <v>10</v>
      </c>
      <c r="C256">
        <v>5</v>
      </c>
    </row>
    <row r="257" spans="1:3" x14ac:dyDescent="0.35">
      <c r="A257" t="s">
        <v>2</v>
      </c>
      <c r="B257">
        <v>50</v>
      </c>
      <c r="C257">
        <v>5</v>
      </c>
    </row>
    <row r="258" spans="1:3" x14ac:dyDescent="0.35">
      <c r="A258" t="s">
        <v>4</v>
      </c>
      <c r="B258">
        <v>80</v>
      </c>
      <c r="C258">
        <v>4</v>
      </c>
    </row>
    <row r="259" spans="1:3" x14ac:dyDescent="0.35">
      <c r="A259" t="s">
        <v>3</v>
      </c>
      <c r="B259">
        <v>30</v>
      </c>
      <c r="C259">
        <v>5</v>
      </c>
    </row>
    <row r="260" spans="1:3" x14ac:dyDescent="0.35">
      <c r="A260" t="s">
        <v>2</v>
      </c>
      <c r="B260">
        <v>60</v>
      </c>
      <c r="C260">
        <v>4</v>
      </c>
    </row>
    <row r="261" spans="1:3" x14ac:dyDescent="0.35">
      <c r="A261" t="s">
        <v>4</v>
      </c>
      <c r="B261">
        <v>20</v>
      </c>
      <c r="C261">
        <v>3</v>
      </c>
    </row>
    <row r="262" spans="1:3" x14ac:dyDescent="0.35">
      <c r="A262" t="s">
        <v>3</v>
      </c>
      <c r="B262">
        <v>50</v>
      </c>
      <c r="C262">
        <v>2</v>
      </c>
    </row>
    <row r="263" spans="1:3" x14ac:dyDescent="0.35">
      <c r="A263" t="s">
        <v>2</v>
      </c>
      <c r="B263">
        <v>30</v>
      </c>
      <c r="C263">
        <v>4</v>
      </c>
    </row>
    <row r="264" spans="1:3" x14ac:dyDescent="0.35">
      <c r="A264" t="s">
        <v>3</v>
      </c>
      <c r="B264">
        <v>20</v>
      </c>
      <c r="C264">
        <v>3</v>
      </c>
    </row>
    <row r="265" spans="1:3" x14ac:dyDescent="0.35">
      <c r="A265" t="s">
        <v>2</v>
      </c>
      <c r="B265">
        <v>50</v>
      </c>
      <c r="C265">
        <v>2</v>
      </c>
    </row>
    <row r="266" spans="1:3" x14ac:dyDescent="0.35">
      <c r="A266" t="s">
        <v>4</v>
      </c>
      <c r="B266">
        <v>20</v>
      </c>
      <c r="C266">
        <v>1</v>
      </c>
    </row>
    <row r="267" spans="1:3" x14ac:dyDescent="0.35">
      <c r="A267" t="s">
        <v>4</v>
      </c>
      <c r="B267">
        <v>30</v>
      </c>
      <c r="C267">
        <v>4</v>
      </c>
    </row>
    <row r="268" spans="1:3" x14ac:dyDescent="0.35">
      <c r="A268" t="s">
        <v>3</v>
      </c>
      <c r="B268">
        <v>60</v>
      </c>
      <c r="C268">
        <v>2</v>
      </c>
    </row>
    <row r="269" spans="1:3" x14ac:dyDescent="0.35">
      <c r="A269" t="s">
        <v>4</v>
      </c>
      <c r="B269">
        <v>30</v>
      </c>
      <c r="C269">
        <v>2</v>
      </c>
    </row>
    <row r="270" spans="1:3" x14ac:dyDescent="0.35">
      <c r="A270" t="s">
        <v>4</v>
      </c>
      <c r="B270">
        <v>20</v>
      </c>
      <c r="C270">
        <v>5</v>
      </c>
    </row>
    <row r="271" spans="1:3" x14ac:dyDescent="0.35">
      <c r="A271" t="s">
        <v>3</v>
      </c>
      <c r="B271">
        <v>60</v>
      </c>
      <c r="C271">
        <v>4</v>
      </c>
    </row>
    <row r="272" spans="1:3" x14ac:dyDescent="0.35">
      <c r="A272" t="s">
        <v>3</v>
      </c>
      <c r="B272">
        <v>60</v>
      </c>
      <c r="C272">
        <v>4</v>
      </c>
    </row>
    <row r="273" spans="1:3" x14ac:dyDescent="0.35">
      <c r="A273" t="s">
        <v>4</v>
      </c>
      <c r="B273">
        <v>20</v>
      </c>
      <c r="C273">
        <v>2</v>
      </c>
    </row>
    <row r="274" spans="1:3" x14ac:dyDescent="0.35">
      <c r="A274" t="s">
        <v>2</v>
      </c>
      <c r="B274">
        <v>20</v>
      </c>
      <c r="C274">
        <v>5</v>
      </c>
    </row>
    <row r="275" spans="1:3" x14ac:dyDescent="0.35">
      <c r="A275" t="s">
        <v>3</v>
      </c>
      <c r="B275">
        <v>50</v>
      </c>
      <c r="C275">
        <v>5</v>
      </c>
    </row>
    <row r="276" spans="1:3" x14ac:dyDescent="0.35">
      <c r="A276" t="s">
        <v>2</v>
      </c>
      <c r="B276">
        <v>30</v>
      </c>
      <c r="C276">
        <v>4</v>
      </c>
    </row>
    <row r="277" spans="1:3" x14ac:dyDescent="0.35">
      <c r="A277" t="s">
        <v>4</v>
      </c>
      <c r="B277">
        <v>50</v>
      </c>
      <c r="C277">
        <v>5</v>
      </c>
    </row>
    <row r="278" spans="1:3" x14ac:dyDescent="0.35">
      <c r="A278" t="s">
        <v>2</v>
      </c>
      <c r="B278">
        <v>30</v>
      </c>
      <c r="C278">
        <v>5</v>
      </c>
    </row>
    <row r="279" spans="1:3" x14ac:dyDescent="0.35">
      <c r="A279" t="s">
        <v>4</v>
      </c>
      <c r="B279">
        <v>60</v>
      </c>
      <c r="C279">
        <v>3</v>
      </c>
    </row>
    <row r="280" spans="1:3" x14ac:dyDescent="0.35">
      <c r="A280" t="s">
        <v>3</v>
      </c>
      <c r="B280">
        <v>30</v>
      </c>
      <c r="C280">
        <v>3</v>
      </c>
    </row>
    <row r="281" spans="1:3" x14ac:dyDescent="0.35">
      <c r="A281" t="s">
        <v>2</v>
      </c>
      <c r="B281">
        <v>20</v>
      </c>
      <c r="C281">
        <v>1</v>
      </c>
    </row>
    <row r="282" spans="1:3" x14ac:dyDescent="0.35">
      <c r="A282" t="s">
        <v>4</v>
      </c>
      <c r="B282">
        <v>50</v>
      </c>
      <c r="C282">
        <v>5</v>
      </c>
    </row>
    <row r="283" spans="1:3" x14ac:dyDescent="0.35">
      <c r="A283" t="s">
        <v>3</v>
      </c>
      <c r="B283">
        <v>20</v>
      </c>
      <c r="C283">
        <v>5</v>
      </c>
    </row>
    <row r="284" spans="1:3" x14ac:dyDescent="0.35">
      <c r="A284" t="s">
        <v>4</v>
      </c>
      <c r="B284">
        <v>20</v>
      </c>
      <c r="C284">
        <v>5</v>
      </c>
    </row>
    <row r="285" spans="1:3" x14ac:dyDescent="0.35">
      <c r="A285" t="s">
        <v>3</v>
      </c>
      <c r="B285">
        <v>50</v>
      </c>
      <c r="C285">
        <v>5</v>
      </c>
    </row>
    <row r="286" spans="1:3" x14ac:dyDescent="0.35">
      <c r="A286" t="s">
        <v>2</v>
      </c>
      <c r="B286">
        <v>20</v>
      </c>
      <c r="C286">
        <v>5</v>
      </c>
    </row>
    <row r="287" spans="1:3" x14ac:dyDescent="0.35">
      <c r="A287" t="s">
        <v>3</v>
      </c>
      <c r="B287">
        <v>20</v>
      </c>
      <c r="C287">
        <v>5</v>
      </c>
    </row>
    <row r="288" spans="1:3" x14ac:dyDescent="0.35">
      <c r="A288" t="s">
        <v>4</v>
      </c>
      <c r="B288">
        <v>40</v>
      </c>
      <c r="C288">
        <v>3</v>
      </c>
    </row>
    <row r="289" spans="1:3" x14ac:dyDescent="0.35">
      <c r="A289" t="s">
        <v>2</v>
      </c>
      <c r="B289">
        <v>40</v>
      </c>
      <c r="C289">
        <v>4</v>
      </c>
    </row>
    <row r="290" spans="1:3" x14ac:dyDescent="0.35">
      <c r="A290" t="s">
        <v>2</v>
      </c>
      <c r="B290">
        <v>50</v>
      </c>
      <c r="C290">
        <v>4</v>
      </c>
    </row>
    <row r="291" spans="1:3" x14ac:dyDescent="0.35">
      <c r="A291" t="s">
        <v>3</v>
      </c>
      <c r="B291">
        <v>70</v>
      </c>
      <c r="C291">
        <v>5</v>
      </c>
    </row>
    <row r="292" spans="1:3" x14ac:dyDescent="0.35">
      <c r="A292" t="s">
        <v>4</v>
      </c>
      <c r="B292">
        <v>80</v>
      </c>
      <c r="C292">
        <v>4</v>
      </c>
    </row>
    <row r="293" spans="1:3" x14ac:dyDescent="0.35">
      <c r="A293" t="s">
        <v>4</v>
      </c>
      <c r="B293">
        <v>30</v>
      </c>
      <c r="C293">
        <v>5</v>
      </c>
    </row>
    <row r="294" spans="1:3" x14ac:dyDescent="0.35">
      <c r="A294" t="s">
        <v>4</v>
      </c>
      <c r="B294">
        <v>20</v>
      </c>
      <c r="C294">
        <v>5</v>
      </c>
    </row>
    <row r="295" spans="1:3" x14ac:dyDescent="0.35">
      <c r="A295" t="s">
        <v>3</v>
      </c>
      <c r="B295">
        <v>60</v>
      </c>
      <c r="C295">
        <v>4</v>
      </c>
    </row>
    <row r="296" spans="1:3" x14ac:dyDescent="0.35">
      <c r="A296" t="s">
        <v>4</v>
      </c>
      <c r="B296">
        <v>30</v>
      </c>
      <c r="C296">
        <v>5</v>
      </c>
    </row>
    <row r="297" spans="1:3" x14ac:dyDescent="0.35">
      <c r="A297" t="s">
        <v>3</v>
      </c>
      <c r="B297">
        <v>70</v>
      </c>
      <c r="C297">
        <v>4</v>
      </c>
    </row>
    <row r="298" spans="1:3" x14ac:dyDescent="0.35">
      <c r="A298" t="s">
        <v>2</v>
      </c>
      <c r="B298">
        <v>20</v>
      </c>
      <c r="C298">
        <v>3</v>
      </c>
    </row>
    <row r="299" spans="1:3" x14ac:dyDescent="0.35">
      <c r="A299" t="s">
        <v>4</v>
      </c>
      <c r="B299">
        <v>60</v>
      </c>
      <c r="C299">
        <v>4</v>
      </c>
    </row>
    <row r="300" spans="1:3" x14ac:dyDescent="0.35">
      <c r="A300" t="s">
        <v>4</v>
      </c>
      <c r="B300">
        <v>30</v>
      </c>
      <c r="C300">
        <v>5</v>
      </c>
    </row>
    <row r="301" spans="1:3" x14ac:dyDescent="0.35">
      <c r="A301" t="s">
        <v>3</v>
      </c>
      <c r="B301">
        <v>70</v>
      </c>
      <c r="C301">
        <v>5</v>
      </c>
    </row>
    <row r="302" spans="1:3" x14ac:dyDescent="0.35">
      <c r="A302" t="s">
        <v>4</v>
      </c>
      <c r="B302">
        <v>40</v>
      </c>
      <c r="C302">
        <v>5</v>
      </c>
    </row>
    <row r="303" spans="1:3" x14ac:dyDescent="0.35">
      <c r="A303" t="s">
        <v>3</v>
      </c>
      <c r="B303">
        <v>80</v>
      </c>
      <c r="C303">
        <v>5</v>
      </c>
    </row>
    <row r="304" spans="1:3" x14ac:dyDescent="0.35">
      <c r="A304" t="s">
        <v>3</v>
      </c>
      <c r="B304">
        <v>40</v>
      </c>
      <c r="C304">
        <v>4</v>
      </c>
    </row>
    <row r="305" spans="1:3" x14ac:dyDescent="0.35">
      <c r="A305" t="s">
        <v>2</v>
      </c>
      <c r="B305">
        <v>70</v>
      </c>
      <c r="C305">
        <v>3</v>
      </c>
    </row>
    <row r="306" spans="1:3" x14ac:dyDescent="0.35">
      <c r="A306" t="s">
        <v>2</v>
      </c>
      <c r="B306">
        <v>40</v>
      </c>
      <c r="C306">
        <v>5</v>
      </c>
    </row>
    <row r="307" spans="1:3" x14ac:dyDescent="0.35">
      <c r="A307" t="s">
        <v>4</v>
      </c>
      <c r="B307">
        <v>70</v>
      </c>
      <c r="C307">
        <v>4</v>
      </c>
    </row>
    <row r="308" spans="1:3" x14ac:dyDescent="0.35">
      <c r="A308" t="s">
        <v>3</v>
      </c>
      <c r="B308">
        <v>40</v>
      </c>
      <c r="C308">
        <v>3</v>
      </c>
    </row>
    <row r="309" spans="1:3" x14ac:dyDescent="0.35">
      <c r="A309" t="s">
        <v>2</v>
      </c>
      <c r="B309">
        <v>80</v>
      </c>
      <c r="C309">
        <v>2</v>
      </c>
    </row>
    <row r="310" spans="1:3" x14ac:dyDescent="0.35">
      <c r="A310" t="s">
        <v>4</v>
      </c>
      <c r="B310">
        <v>40</v>
      </c>
      <c r="C310">
        <v>4</v>
      </c>
    </row>
    <row r="311" spans="1:3" x14ac:dyDescent="0.35">
      <c r="A311" t="s">
        <v>3</v>
      </c>
      <c r="B311">
        <v>80</v>
      </c>
      <c r="C311">
        <v>1</v>
      </c>
    </row>
    <row r="312" spans="1:3" x14ac:dyDescent="0.35">
      <c r="A312" t="s">
        <v>3</v>
      </c>
      <c r="B312">
        <v>30</v>
      </c>
      <c r="C312">
        <v>3</v>
      </c>
    </row>
    <row r="313" spans="1:3" x14ac:dyDescent="0.35">
      <c r="A313" t="s">
        <v>2</v>
      </c>
      <c r="B313">
        <v>70</v>
      </c>
      <c r="C313">
        <v>2</v>
      </c>
    </row>
    <row r="314" spans="1:3" x14ac:dyDescent="0.35">
      <c r="A314" t="s">
        <v>4</v>
      </c>
      <c r="B314">
        <v>30</v>
      </c>
      <c r="C314">
        <v>2</v>
      </c>
    </row>
    <row r="315" spans="1:3" x14ac:dyDescent="0.35">
      <c r="A315" t="s">
        <v>3</v>
      </c>
      <c r="B315">
        <v>60</v>
      </c>
      <c r="C315">
        <v>4</v>
      </c>
    </row>
    <row r="316" spans="1:3" x14ac:dyDescent="0.35">
      <c r="A316" t="s">
        <v>3</v>
      </c>
      <c r="B316">
        <v>40</v>
      </c>
      <c r="C316">
        <v>2</v>
      </c>
    </row>
    <row r="317" spans="1:3" x14ac:dyDescent="0.35">
      <c r="A317" t="s">
        <v>2</v>
      </c>
      <c r="B317">
        <v>70</v>
      </c>
      <c r="C317">
        <v>5</v>
      </c>
    </row>
    <row r="318" spans="1:3" x14ac:dyDescent="0.35">
      <c r="A318" t="s">
        <v>2</v>
      </c>
      <c r="B318">
        <v>40</v>
      </c>
      <c r="C318">
        <v>5</v>
      </c>
    </row>
    <row r="319" spans="1:3" x14ac:dyDescent="0.35">
      <c r="A319" t="s">
        <v>4</v>
      </c>
      <c r="B319">
        <v>80</v>
      </c>
      <c r="C319">
        <v>5</v>
      </c>
    </row>
    <row r="320" spans="1:3" x14ac:dyDescent="0.35">
      <c r="A320" t="s">
        <v>2</v>
      </c>
      <c r="B320">
        <v>30</v>
      </c>
      <c r="C320">
        <v>5</v>
      </c>
    </row>
    <row r="321" spans="1:3" x14ac:dyDescent="0.35">
      <c r="A321" t="s">
        <v>4</v>
      </c>
      <c r="B321">
        <v>70</v>
      </c>
      <c r="C321">
        <v>4</v>
      </c>
    </row>
    <row r="322" spans="1:3" x14ac:dyDescent="0.35">
      <c r="A322" t="s">
        <v>2</v>
      </c>
      <c r="B322">
        <v>40</v>
      </c>
      <c r="C322">
        <v>5</v>
      </c>
    </row>
    <row r="323" spans="1:3" x14ac:dyDescent="0.35">
      <c r="A323" t="s">
        <v>4</v>
      </c>
      <c r="B323">
        <v>80</v>
      </c>
      <c r="C323">
        <v>2</v>
      </c>
    </row>
    <row r="324" spans="1:3" x14ac:dyDescent="0.35">
      <c r="A324" t="s">
        <v>2</v>
      </c>
      <c r="B324">
        <v>30</v>
      </c>
      <c r="C324">
        <v>4</v>
      </c>
    </row>
    <row r="325" spans="1:3" x14ac:dyDescent="0.35">
      <c r="A325" t="s">
        <v>4</v>
      </c>
      <c r="B325">
        <v>70</v>
      </c>
      <c r="C325">
        <v>5</v>
      </c>
    </row>
    <row r="326" spans="1:3" x14ac:dyDescent="0.35">
      <c r="A326" t="s">
        <v>3</v>
      </c>
      <c r="B326">
        <v>40</v>
      </c>
      <c r="C326">
        <v>5</v>
      </c>
    </row>
    <row r="327" spans="1:3" x14ac:dyDescent="0.35">
      <c r="A327" t="s">
        <v>2</v>
      </c>
      <c r="B327">
        <v>80</v>
      </c>
      <c r="C327">
        <v>4</v>
      </c>
    </row>
    <row r="328" spans="1:3" x14ac:dyDescent="0.35">
      <c r="A328" t="s">
        <v>4</v>
      </c>
      <c r="B328">
        <v>40</v>
      </c>
      <c r="C328">
        <v>5</v>
      </c>
    </row>
    <row r="329" spans="1:3" x14ac:dyDescent="0.35">
      <c r="A329" t="s">
        <v>3</v>
      </c>
      <c r="B329">
        <v>80</v>
      </c>
      <c r="C329">
        <v>1</v>
      </c>
    </row>
    <row r="330" spans="1:3" x14ac:dyDescent="0.35">
      <c r="A330" t="s">
        <v>4</v>
      </c>
      <c r="B330">
        <v>40</v>
      </c>
      <c r="C330">
        <v>1</v>
      </c>
    </row>
    <row r="331" spans="1:3" x14ac:dyDescent="0.35">
      <c r="A331" t="s">
        <v>3</v>
      </c>
      <c r="B331">
        <v>80</v>
      </c>
      <c r="C331">
        <v>5</v>
      </c>
    </row>
    <row r="332" spans="1:3" x14ac:dyDescent="0.35">
      <c r="A332" t="s">
        <v>4</v>
      </c>
      <c r="B332">
        <v>40</v>
      </c>
      <c r="C332">
        <v>5</v>
      </c>
    </row>
    <row r="333" spans="1:3" x14ac:dyDescent="0.35">
      <c r="A333" t="s">
        <v>3</v>
      </c>
      <c r="B333">
        <v>80</v>
      </c>
      <c r="C333">
        <v>4</v>
      </c>
    </row>
    <row r="334" spans="1:3" x14ac:dyDescent="0.35">
      <c r="A334" t="s">
        <v>3</v>
      </c>
      <c r="B334">
        <v>40</v>
      </c>
      <c r="C334">
        <v>1</v>
      </c>
    </row>
    <row r="335" spans="1:3" x14ac:dyDescent="0.35">
      <c r="A335" t="s">
        <v>2</v>
      </c>
      <c r="B335">
        <v>40</v>
      </c>
      <c r="C335">
        <v>4</v>
      </c>
    </row>
    <row r="336" spans="1:3" x14ac:dyDescent="0.35">
      <c r="A336" t="s">
        <v>2</v>
      </c>
      <c r="B336">
        <v>80</v>
      </c>
      <c r="C336">
        <v>5</v>
      </c>
    </row>
    <row r="337" spans="1:3" x14ac:dyDescent="0.35">
      <c r="A337" t="s">
        <v>4</v>
      </c>
      <c r="B337">
        <v>80</v>
      </c>
      <c r="C337">
        <v>3</v>
      </c>
    </row>
    <row r="338" spans="1:3" x14ac:dyDescent="0.35">
      <c r="A338" t="s">
        <v>2</v>
      </c>
      <c r="B338">
        <v>30</v>
      </c>
      <c r="C338">
        <v>4</v>
      </c>
    </row>
    <row r="339" spans="1:3" x14ac:dyDescent="0.35">
      <c r="A339" t="s">
        <v>4</v>
      </c>
      <c r="B339">
        <v>70</v>
      </c>
      <c r="C339">
        <v>3</v>
      </c>
    </row>
    <row r="340" spans="1:3" x14ac:dyDescent="0.35">
      <c r="A340" t="s">
        <v>4</v>
      </c>
      <c r="B340">
        <v>30</v>
      </c>
      <c r="C340">
        <v>4</v>
      </c>
    </row>
    <row r="341" spans="1:3" x14ac:dyDescent="0.35">
      <c r="A341" t="s">
        <v>3</v>
      </c>
      <c r="B341">
        <v>70</v>
      </c>
      <c r="C341">
        <v>3</v>
      </c>
    </row>
    <row r="342" spans="1:3" x14ac:dyDescent="0.35">
      <c r="A342" t="s">
        <v>2</v>
      </c>
      <c r="B342">
        <v>20</v>
      </c>
      <c r="C342">
        <v>5</v>
      </c>
    </row>
    <row r="343" spans="1:3" x14ac:dyDescent="0.35">
      <c r="A343" t="s">
        <v>4</v>
      </c>
      <c r="B343">
        <v>60</v>
      </c>
      <c r="C343">
        <v>4</v>
      </c>
    </row>
    <row r="344" spans="1:3" x14ac:dyDescent="0.35">
      <c r="A344" t="s">
        <v>2</v>
      </c>
      <c r="B344">
        <v>30</v>
      </c>
      <c r="C344">
        <v>2</v>
      </c>
    </row>
    <row r="345" spans="1:3" x14ac:dyDescent="0.35">
      <c r="A345" t="s">
        <v>4</v>
      </c>
      <c r="B345">
        <v>60</v>
      </c>
      <c r="C345">
        <v>1</v>
      </c>
    </row>
    <row r="346" spans="1:3" x14ac:dyDescent="0.35">
      <c r="A346" t="s">
        <v>3</v>
      </c>
      <c r="B346">
        <v>30</v>
      </c>
      <c r="C346">
        <v>3</v>
      </c>
    </row>
    <row r="347" spans="1:3" x14ac:dyDescent="0.35">
      <c r="A347" t="s">
        <v>2</v>
      </c>
      <c r="B347">
        <v>60</v>
      </c>
      <c r="C347">
        <v>2</v>
      </c>
    </row>
    <row r="348" spans="1:3" x14ac:dyDescent="0.35">
      <c r="A348" t="s">
        <v>2</v>
      </c>
      <c r="B348">
        <v>10</v>
      </c>
      <c r="C348">
        <v>4</v>
      </c>
    </row>
    <row r="349" spans="1:3" x14ac:dyDescent="0.35">
      <c r="A349" t="s">
        <v>4</v>
      </c>
      <c r="B349">
        <v>50</v>
      </c>
      <c r="C349">
        <v>4</v>
      </c>
    </row>
    <row r="350" spans="1:3" x14ac:dyDescent="0.35">
      <c r="A350" t="s">
        <v>3</v>
      </c>
      <c r="B350">
        <v>80</v>
      </c>
      <c r="C350">
        <v>4</v>
      </c>
    </row>
    <row r="351" spans="1:3" x14ac:dyDescent="0.35">
      <c r="A351" t="s">
        <v>2</v>
      </c>
      <c r="B351">
        <v>30</v>
      </c>
      <c r="C351">
        <v>5</v>
      </c>
    </row>
    <row r="352" spans="1:3" x14ac:dyDescent="0.35">
      <c r="A352" t="s">
        <v>4</v>
      </c>
      <c r="B352">
        <v>60</v>
      </c>
      <c r="C352">
        <v>1</v>
      </c>
    </row>
    <row r="353" spans="1:3" x14ac:dyDescent="0.35">
      <c r="A353" t="s">
        <v>3</v>
      </c>
      <c r="B353">
        <v>20</v>
      </c>
      <c r="C353">
        <v>1</v>
      </c>
    </row>
    <row r="354" spans="1:3" x14ac:dyDescent="0.35">
      <c r="A354" t="s">
        <v>2</v>
      </c>
      <c r="B354">
        <v>60</v>
      </c>
      <c r="C354">
        <v>5</v>
      </c>
    </row>
    <row r="355" spans="1:3" x14ac:dyDescent="0.35">
      <c r="A355" t="s">
        <v>4</v>
      </c>
      <c r="B355">
        <v>30</v>
      </c>
      <c r="C355">
        <v>5</v>
      </c>
    </row>
    <row r="356" spans="1:3" x14ac:dyDescent="0.35">
      <c r="A356" t="s">
        <v>3</v>
      </c>
      <c r="B356">
        <v>60</v>
      </c>
      <c r="C356">
        <v>4</v>
      </c>
    </row>
    <row r="357" spans="1:3" x14ac:dyDescent="0.35">
      <c r="A357" t="s">
        <v>3</v>
      </c>
      <c r="B357">
        <v>20</v>
      </c>
      <c r="C357">
        <v>4</v>
      </c>
    </row>
    <row r="358" spans="1:3" x14ac:dyDescent="0.35">
      <c r="A358" t="s">
        <v>2</v>
      </c>
      <c r="B358">
        <v>60</v>
      </c>
      <c r="C358">
        <v>3</v>
      </c>
    </row>
    <row r="359" spans="1:3" x14ac:dyDescent="0.35">
      <c r="A359" t="s">
        <v>4</v>
      </c>
      <c r="B359">
        <v>40</v>
      </c>
      <c r="C359">
        <v>1</v>
      </c>
    </row>
    <row r="360" spans="1:3" x14ac:dyDescent="0.35">
      <c r="A360" t="s">
        <v>3</v>
      </c>
      <c r="B360">
        <v>70</v>
      </c>
      <c r="C360">
        <v>5</v>
      </c>
    </row>
    <row r="361" spans="1:3" x14ac:dyDescent="0.35">
      <c r="A361" t="s">
        <v>3</v>
      </c>
      <c r="B361">
        <v>40</v>
      </c>
      <c r="C361">
        <v>2</v>
      </c>
    </row>
    <row r="362" spans="1:3" x14ac:dyDescent="0.35">
      <c r="A362" t="s">
        <v>2</v>
      </c>
      <c r="B362">
        <v>80</v>
      </c>
      <c r="C362">
        <v>1</v>
      </c>
    </row>
    <row r="363" spans="1:3" x14ac:dyDescent="0.35">
      <c r="A363" t="s">
        <v>2</v>
      </c>
      <c r="B363">
        <v>20</v>
      </c>
      <c r="C363">
        <v>4</v>
      </c>
    </row>
    <row r="364" spans="1:3" x14ac:dyDescent="0.35">
      <c r="A364" t="s">
        <v>4</v>
      </c>
      <c r="B364">
        <v>50</v>
      </c>
      <c r="C364">
        <v>3</v>
      </c>
    </row>
    <row r="365" spans="1:3" x14ac:dyDescent="0.35">
      <c r="A365" t="s">
        <v>3</v>
      </c>
      <c r="B365">
        <v>10</v>
      </c>
      <c r="C365">
        <v>2</v>
      </c>
    </row>
    <row r="366" spans="1:3" x14ac:dyDescent="0.35">
      <c r="A366" t="s">
        <v>2</v>
      </c>
      <c r="B366">
        <v>30</v>
      </c>
      <c r="C366">
        <v>5</v>
      </c>
    </row>
    <row r="367" spans="1:3" x14ac:dyDescent="0.35">
      <c r="A367" t="s">
        <v>4</v>
      </c>
      <c r="B367">
        <v>60</v>
      </c>
      <c r="C367">
        <v>5</v>
      </c>
    </row>
    <row r="368" spans="1:3" x14ac:dyDescent="0.35">
      <c r="A368" t="s">
        <v>2</v>
      </c>
      <c r="B368">
        <v>30</v>
      </c>
      <c r="C368">
        <v>5</v>
      </c>
    </row>
    <row r="369" spans="1:3" x14ac:dyDescent="0.35">
      <c r="A369" t="s">
        <v>4</v>
      </c>
      <c r="B369">
        <v>60</v>
      </c>
      <c r="C369">
        <v>2</v>
      </c>
    </row>
    <row r="370" spans="1:3" x14ac:dyDescent="0.35">
      <c r="A370" t="s">
        <v>2</v>
      </c>
      <c r="B370">
        <v>30</v>
      </c>
      <c r="C370">
        <v>4</v>
      </c>
    </row>
    <row r="371" spans="1:3" x14ac:dyDescent="0.35">
      <c r="A371" t="s">
        <v>4</v>
      </c>
      <c r="B371">
        <v>60</v>
      </c>
      <c r="C371">
        <v>3</v>
      </c>
    </row>
    <row r="372" spans="1:3" x14ac:dyDescent="0.35">
      <c r="A372" t="s">
        <v>4</v>
      </c>
      <c r="B372">
        <v>40</v>
      </c>
      <c r="C372">
        <v>4</v>
      </c>
    </row>
    <row r="373" spans="1:3" x14ac:dyDescent="0.35">
      <c r="A373" t="s">
        <v>3</v>
      </c>
      <c r="B373">
        <v>70</v>
      </c>
      <c r="C373">
        <v>3</v>
      </c>
    </row>
    <row r="374" spans="1:3" x14ac:dyDescent="0.35">
      <c r="A374" t="s">
        <v>2</v>
      </c>
      <c r="B374">
        <v>30</v>
      </c>
      <c r="C374">
        <v>4</v>
      </c>
    </row>
    <row r="375" spans="1:3" x14ac:dyDescent="0.35">
      <c r="A375" t="s">
        <v>4</v>
      </c>
      <c r="B375">
        <v>70</v>
      </c>
      <c r="C375">
        <v>3</v>
      </c>
    </row>
    <row r="376" spans="1:3" x14ac:dyDescent="0.35">
      <c r="A376" t="s">
        <v>3</v>
      </c>
      <c r="B376">
        <v>30</v>
      </c>
      <c r="C376">
        <v>2</v>
      </c>
    </row>
    <row r="377" spans="1:3" x14ac:dyDescent="0.35">
      <c r="A377" t="s">
        <v>2</v>
      </c>
      <c r="B377">
        <v>60</v>
      </c>
      <c r="C377">
        <v>1</v>
      </c>
    </row>
    <row r="378" spans="1:3" x14ac:dyDescent="0.35">
      <c r="A378" t="s">
        <v>3</v>
      </c>
      <c r="B378">
        <v>30</v>
      </c>
      <c r="C378">
        <v>3</v>
      </c>
    </row>
    <row r="379" spans="1:3" x14ac:dyDescent="0.35">
      <c r="A379" t="s">
        <v>2</v>
      </c>
      <c r="B379">
        <v>70</v>
      </c>
      <c r="C379">
        <v>5</v>
      </c>
    </row>
    <row r="380" spans="1:3" x14ac:dyDescent="0.35">
      <c r="A380" t="s">
        <v>3</v>
      </c>
      <c r="B380">
        <v>40</v>
      </c>
      <c r="C380">
        <v>5</v>
      </c>
    </row>
    <row r="381" spans="1:3" x14ac:dyDescent="0.35">
      <c r="A381" t="s">
        <v>2</v>
      </c>
      <c r="B381">
        <v>70</v>
      </c>
      <c r="C381">
        <v>5</v>
      </c>
    </row>
    <row r="382" spans="1:3" x14ac:dyDescent="0.35">
      <c r="A382" t="s">
        <v>4</v>
      </c>
      <c r="B382">
        <v>30</v>
      </c>
      <c r="C382">
        <v>5</v>
      </c>
    </row>
    <row r="383" spans="1:3" x14ac:dyDescent="0.35">
      <c r="A383" t="s">
        <v>3</v>
      </c>
      <c r="B383">
        <v>70</v>
      </c>
      <c r="C383">
        <v>5</v>
      </c>
    </row>
    <row r="384" spans="1:3" x14ac:dyDescent="0.35">
      <c r="A384" t="s">
        <v>2</v>
      </c>
      <c r="B384">
        <v>30</v>
      </c>
      <c r="C384">
        <v>5</v>
      </c>
    </row>
    <row r="385" spans="1:3" x14ac:dyDescent="0.35">
      <c r="A385" t="s">
        <v>4</v>
      </c>
      <c r="B385">
        <v>70</v>
      </c>
      <c r="C385">
        <v>1</v>
      </c>
    </row>
    <row r="386" spans="1:3" x14ac:dyDescent="0.35">
      <c r="A386" t="s">
        <v>3</v>
      </c>
      <c r="B386">
        <v>20</v>
      </c>
      <c r="C386">
        <v>5</v>
      </c>
    </row>
    <row r="387" spans="1:3" x14ac:dyDescent="0.35">
      <c r="A387" t="s">
        <v>2</v>
      </c>
      <c r="B387">
        <v>60</v>
      </c>
      <c r="C387">
        <v>4</v>
      </c>
    </row>
    <row r="388" spans="1:3" x14ac:dyDescent="0.35">
      <c r="A388" t="s">
        <v>2</v>
      </c>
      <c r="B388">
        <v>20</v>
      </c>
      <c r="C388">
        <v>4</v>
      </c>
    </row>
    <row r="389" spans="1:3" x14ac:dyDescent="0.35">
      <c r="A389" t="s">
        <v>4</v>
      </c>
      <c r="B389">
        <v>60</v>
      </c>
      <c r="C389">
        <v>4</v>
      </c>
    </row>
    <row r="390" spans="1:3" x14ac:dyDescent="0.35">
      <c r="A390" t="s">
        <v>3</v>
      </c>
      <c r="B390">
        <v>40</v>
      </c>
      <c r="C390">
        <v>5</v>
      </c>
    </row>
    <row r="391" spans="1:3" x14ac:dyDescent="0.35">
      <c r="A391" t="s">
        <v>2</v>
      </c>
      <c r="B391">
        <v>40</v>
      </c>
      <c r="C391">
        <v>2</v>
      </c>
    </row>
    <row r="392" spans="1:3" x14ac:dyDescent="0.35">
      <c r="A392" t="s">
        <v>2</v>
      </c>
      <c r="B392">
        <v>80</v>
      </c>
      <c r="C392">
        <v>5</v>
      </c>
    </row>
    <row r="393" spans="1:3" x14ac:dyDescent="0.35">
      <c r="A393" t="s">
        <v>4</v>
      </c>
      <c r="B393">
        <v>70</v>
      </c>
      <c r="C393">
        <v>1</v>
      </c>
    </row>
    <row r="394" spans="1:3" x14ac:dyDescent="0.35">
      <c r="A394" t="s">
        <v>4</v>
      </c>
      <c r="B394">
        <v>40</v>
      </c>
      <c r="C394">
        <v>4</v>
      </c>
    </row>
    <row r="395" spans="1:3" x14ac:dyDescent="0.35">
      <c r="A395" t="s">
        <v>3</v>
      </c>
      <c r="B395">
        <v>80</v>
      </c>
      <c r="C395">
        <v>4</v>
      </c>
    </row>
    <row r="396" spans="1:3" x14ac:dyDescent="0.35">
      <c r="A396" t="s">
        <v>2</v>
      </c>
      <c r="B396">
        <v>40</v>
      </c>
      <c r="C396">
        <v>5</v>
      </c>
    </row>
    <row r="397" spans="1:3" x14ac:dyDescent="0.35">
      <c r="A397" t="s">
        <v>4</v>
      </c>
      <c r="B397">
        <v>80</v>
      </c>
      <c r="C397">
        <v>4</v>
      </c>
    </row>
    <row r="398" spans="1:3" x14ac:dyDescent="0.35">
      <c r="A398" t="s">
        <v>3</v>
      </c>
      <c r="B398">
        <v>40</v>
      </c>
      <c r="C398">
        <v>1</v>
      </c>
    </row>
    <row r="399" spans="1:3" x14ac:dyDescent="0.35">
      <c r="A399" t="s">
        <v>2</v>
      </c>
      <c r="B399">
        <v>80</v>
      </c>
      <c r="C399">
        <v>5</v>
      </c>
    </row>
    <row r="400" spans="1:3" x14ac:dyDescent="0.35">
      <c r="A400" t="s">
        <v>2</v>
      </c>
      <c r="B400">
        <v>30</v>
      </c>
      <c r="C400">
        <v>5</v>
      </c>
    </row>
    <row r="401" spans="1:3" x14ac:dyDescent="0.35">
      <c r="A401" t="s">
        <v>4</v>
      </c>
      <c r="B401">
        <v>60</v>
      </c>
      <c r="C401">
        <v>4</v>
      </c>
    </row>
    <row r="402" spans="1:3" x14ac:dyDescent="0.35">
      <c r="A402" t="s">
        <v>3</v>
      </c>
      <c r="B402">
        <v>30</v>
      </c>
      <c r="C402">
        <v>4</v>
      </c>
    </row>
    <row r="403" spans="1:3" x14ac:dyDescent="0.35">
      <c r="A403" t="s">
        <v>2</v>
      </c>
      <c r="B403">
        <v>60</v>
      </c>
      <c r="C403">
        <v>5</v>
      </c>
    </row>
    <row r="404" spans="1:3" x14ac:dyDescent="0.35">
      <c r="A404" t="s">
        <v>2</v>
      </c>
      <c r="B404">
        <v>40</v>
      </c>
      <c r="C404">
        <v>5</v>
      </c>
    </row>
    <row r="405" spans="1:3" x14ac:dyDescent="0.35">
      <c r="A405" t="s">
        <v>4</v>
      </c>
      <c r="B405">
        <v>80</v>
      </c>
      <c r="C405">
        <v>5</v>
      </c>
    </row>
    <row r="406" spans="1:3" x14ac:dyDescent="0.35">
      <c r="A406" t="s">
        <v>3</v>
      </c>
      <c r="B406">
        <v>50</v>
      </c>
      <c r="C406">
        <v>5</v>
      </c>
    </row>
    <row r="407" spans="1:3" x14ac:dyDescent="0.35">
      <c r="A407" t="s">
        <v>2</v>
      </c>
      <c r="B407">
        <v>80</v>
      </c>
      <c r="C407">
        <v>5</v>
      </c>
    </row>
    <row r="408" spans="1:3" x14ac:dyDescent="0.35">
      <c r="A408" t="s">
        <v>2</v>
      </c>
      <c r="B408">
        <v>30</v>
      </c>
      <c r="C408">
        <v>5</v>
      </c>
    </row>
    <row r="409" spans="1:3" x14ac:dyDescent="0.35">
      <c r="A409" t="s">
        <v>4</v>
      </c>
      <c r="B409">
        <v>70</v>
      </c>
      <c r="C409">
        <v>5</v>
      </c>
    </row>
    <row r="410" spans="1:3" x14ac:dyDescent="0.35">
      <c r="A410" t="s">
        <v>4</v>
      </c>
      <c r="B410">
        <v>30</v>
      </c>
      <c r="C410">
        <v>3</v>
      </c>
    </row>
    <row r="411" spans="1:3" x14ac:dyDescent="0.35">
      <c r="A411" t="s">
        <v>3</v>
      </c>
      <c r="B411">
        <v>60</v>
      </c>
      <c r="C411">
        <v>2</v>
      </c>
    </row>
    <row r="412" spans="1:3" x14ac:dyDescent="0.35">
      <c r="A412" t="s">
        <v>2</v>
      </c>
      <c r="B412">
        <v>40</v>
      </c>
      <c r="C412">
        <v>2</v>
      </c>
    </row>
    <row r="413" spans="1:3" x14ac:dyDescent="0.35">
      <c r="A413" t="s">
        <v>4</v>
      </c>
      <c r="B413">
        <v>80</v>
      </c>
      <c r="C413">
        <v>1</v>
      </c>
    </row>
    <row r="414" spans="1:3" x14ac:dyDescent="0.35">
      <c r="A414" t="s">
        <v>4</v>
      </c>
      <c r="B414">
        <v>40</v>
      </c>
      <c r="C414">
        <v>4</v>
      </c>
    </row>
    <row r="415" spans="1:3" x14ac:dyDescent="0.35">
      <c r="A415" t="s">
        <v>3</v>
      </c>
      <c r="B415">
        <v>80</v>
      </c>
      <c r="C415">
        <v>3</v>
      </c>
    </row>
    <row r="416" spans="1:3" x14ac:dyDescent="0.35">
      <c r="A416" t="s">
        <v>3</v>
      </c>
      <c r="B416">
        <v>40</v>
      </c>
      <c r="C416">
        <v>4</v>
      </c>
    </row>
    <row r="417" spans="1:3" x14ac:dyDescent="0.35">
      <c r="A417" t="s">
        <v>2</v>
      </c>
      <c r="B417">
        <v>80</v>
      </c>
      <c r="C417">
        <v>3</v>
      </c>
    </row>
    <row r="418" spans="1:3" x14ac:dyDescent="0.35">
      <c r="A418" t="s">
        <v>4</v>
      </c>
      <c r="B418">
        <v>40</v>
      </c>
      <c r="C418">
        <v>1</v>
      </c>
    </row>
    <row r="419" spans="1:3" x14ac:dyDescent="0.35">
      <c r="A419" t="s">
        <v>3</v>
      </c>
      <c r="B419">
        <v>70</v>
      </c>
      <c r="C419">
        <v>5</v>
      </c>
    </row>
    <row r="420" spans="1:3" x14ac:dyDescent="0.35">
      <c r="A420" t="s">
        <v>3</v>
      </c>
      <c r="B420">
        <v>40</v>
      </c>
      <c r="C420">
        <v>5</v>
      </c>
    </row>
    <row r="421" spans="1:3" x14ac:dyDescent="0.35">
      <c r="A421" t="s">
        <v>2</v>
      </c>
      <c r="B421">
        <v>80</v>
      </c>
      <c r="C421">
        <v>4</v>
      </c>
    </row>
    <row r="422" spans="1:3" x14ac:dyDescent="0.35">
      <c r="A422" t="s">
        <v>3</v>
      </c>
      <c r="B422">
        <v>30</v>
      </c>
      <c r="C422">
        <v>5</v>
      </c>
    </row>
    <row r="423" spans="1:3" x14ac:dyDescent="0.35">
      <c r="A423" t="s">
        <v>2</v>
      </c>
      <c r="B423">
        <v>70</v>
      </c>
      <c r="C423">
        <v>5</v>
      </c>
    </row>
    <row r="424" spans="1:3" x14ac:dyDescent="0.35">
      <c r="A424" t="s">
        <v>3</v>
      </c>
      <c r="B424">
        <v>40</v>
      </c>
      <c r="C424">
        <v>5</v>
      </c>
    </row>
    <row r="425" spans="1:3" x14ac:dyDescent="0.35">
      <c r="A425" t="s">
        <v>2</v>
      </c>
      <c r="B425">
        <v>80</v>
      </c>
      <c r="C425">
        <v>5</v>
      </c>
    </row>
    <row r="426" spans="1:3" x14ac:dyDescent="0.35">
      <c r="A426" t="s">
        <v>3</v>
      </c>
      <c r="B426">
        <v>30</v>
      </c>
      <c r="C426">
        <v>5</v>
      </c>
    </row>
    <row r="427" spans="1:3" x14ac:dyDescent="0.35">
      <c r="A427" t="s">
        <v>2</v>
      </c>
      <c r="B427">
        <v>70</v>
      </c>
      <c r="C427">
        <v>4</v>
      </c>
    </row>
    <row r="428" spans="1:3" x14ac:dyDescent="0.35">
      <c r="A428" t="s">
        <v>3</v>
      </c>
      <c r="B428">
        <v>30</v>
      </c>
      <c r="C428">
        <v>5</v>
      </c>
    </row>
    <row r="429" spans="1:3" x14ac:dyDescent="0.35">
      <c r="A429" t="s">
        <v>2</v>
      </c>
      <c r="B429">
        <v>70</v>
      </c>
      <c r="C429">
        <v>4</v>
      </c>
    </row>
    <row r="430" spans="1:3" x14ac:dyDescent="0.35">
      <c r="A430" t="s">
        <v>3</v>
      </c>
      <c r="B430">
        <v>40</v>
      </c>
      <c r="C430">
        <v>5</v>
      </c>
    </row>
    <row r="431" spans="1:3" x14ac:dyDescent="0.35">
      <c r="A431" t="s">
        <v>2</v>
      </c>
      <c r="B431">
        <v>80</v>
      </c>
      <c r="C431">
        <v>4</v>
      </c>
    </row>
    <row r="432" spans="1:3" x14ac:dyDescent="0.35">
      <c r="A432" t="s">
        <v>3</v>
      </c>
      <c r="B432">
        <v>30</v>
      </c>
      <c r="C432">
        <v>3</v>
      </c>
    </row>
    <row r="433" spans="1:3" x14ac:dyDescent="0.35">
      <c r="A433" t="s">
        <v>2</v>
      </c>
      <c r="B433">
        <v>60</v>
      </c>
      <c r="C433">
        <v>2</v>
      </c>
    </row>
    <row r="434" spans="1:3" x14ac:dyDescent="0.35">
      <c r="A434" t="s">
        <v>2</v>
      </c>
      <c r="B434">
        <v>30</v>
      </c>
      <c r="C434">
        <v>1</v>
      </c>
    </row>
    <row r="435" spans="1:3" x14ac:dyDescent="0.35">
      <c r="A435" t="s">
        <v>4</v>
      </c>
      <c r="B435">
        <v>60</v>
      </c>
      <c r="C435">
        <v>5</v>
      </c>
    </row>
    <row r="436" spans="1:3" x14ac:dyDescent="0.35">
      <c r="A436" t="s">
        <v>3</v>
      </c>
      <c r="B436">
        <v>30</v>
      </c>
      <c r="C436">
        <v>5</v>
      </c>
    </row>
    <row r="437" spans="1:3" x14ac:dyDescent="0.35">
      <c r="A437" t="s">
        <v>2</v>
      </c>
      <c r="B437">
        <v>60</v>
      </c>
      <c r="C437">
        <v>4</v>
      </c>
    </row>
    <row r="438" spans="1:3" x14ac:dyDescent="0.35">
      <c r="A438" t="s">
        <v>3</v>
      </c>
      <c r="B438">
        <v>30</v>
      </c>
      <c r="C438">
        <v>1</v>
      </c>
    </row>
    <row r="439" spans="1:3" x14ac:dyDescent="0.35">
      <c r="A439" t="s">
        <v>2</v>
      </c>
      <c r="B439">
        <v>60</v>
      </c>
      <c r="C439">
        <v>5</v>
      </c>
    </row>
    <row r="440" spans="1:3" x14ac:dyDescent="0.35">
      <c r="A440" t="s">
        <v>4</v>
      </c>
      <c r="B440">
        <v>40</v>
      </c>
      <c r="C440">
        <v>3</v>
      </c>
    </row>
    <row r="441" spans="1:3" x14ac:dyDescent="0.35">
      <c r="A441" t="s">
        <v>3</v>
      </c>
      <c r="B441">
        <v>80</v>
      </c>
      <c r="C441">
        <v>4</v>
      </c>
    </row>
    <row r="442" spans="1:3" x14ac:dyDescent="0.35">
      <c r="A442" t="s">
        <v>4</v>
      </c>
      <c r="B442">
        <v>30</v>
      </c>
      <c r="C442">
        <v>4</v>
      </c>
    </row>
    <row r="443" spans="1:3" x14ac:dyDescent="0.35">
      <c r="A443" t="s">
        <v>3</v>
      </c>
      <c r="B443">
        <v>60</v>
      </c>
      <c r="C443">
        <v>4</v>
      </c>
    </row>
    <row r="444" spans="1:3" x14ac:dyDescent="0.35">
      <c r="A444" t="s">
        <v>3</v>
      </c>
      <c r="B444">
        <v>20</v>
      </c>
      <c r="C444">
        <v>5</v>
      </c>
    </row>
    <row r="445" spans="1:3" x14ac:dyDescent="0.35">
      <c r="A445" t="s">
        <v>2</v>
      </c>
      <c r="B445">
        <v>60</v>
      </c>
      <c r="C445">
        <v>5</v>
      </c>
    </row>
    <row r="446" spans="1:3" x14ac:dyDescent="0.35">
      <c r="A446" t="s">
        <v>4</v>
      </c>
      <c r="B446">
        <v>20</v>
      </c>
      <c r="C446">
        <v>5</v>
      </c>
    </row>
    <row r="447" spans="1:3" x14ac:dyDescent="0.35">
      <c r="A447" t="s">
        <v>3</v>
      </c>
      <c r="B447">
        <v>60</v>
      </c>
      <c r="C447">
        <v>5</v>
      </c>
    </row>
    <row r="448" spans="1:3" x14ac:dyDescent="0.35">
      <c r="A448" t="s">
        <v>2</v>
      </c>
      <c r="B448">
        <v>40</v>
      </c>
      <c r="C448">
        <v>2</v>
      </c>
    </row>
    <row r="449" spans="1:3" x14ac:dyDescent="0.35">
      <c r="A449" t="s">
        <v>4</v>
      </c>
      <c r="B449">
        <v>80</v>
      </c>
      <c r="C449">
        <v>4</v>
      </c>
    </row>
    <row r="450" spans="1:3" x14ac:dyDescent="0.35">
      <c r="A450" t="s">
        <v>3</v>
      </c>
      <c r="B450">
        <v>40</v>
      </c>
      <c r="C450">
        <v>4</v>
      </c>
    </row>
    <row r="451" spans="1:3" x14ac:dyDescent="0.35">
      <c r="A451" t="s">
        <v>2</v>
      </c>
      <c r="B451">
        <v>80</v>
      </c>
      <c r="C451">
        <v>5</v>
      </c>
    </row>
    <row r="452" spans="1:3" x14ac:dyDescent="0.35">
      <c r="A452" t="s">
        <v>4</v>
      </c>
      <c r="B452">
        <v>40</v>
      </c>
      <c r="C452">
        <v>5</v>
      </c>
    </row>
    <row r="453" spans="1:3" x14ac:dyDescent="0.35">
      <c r="A453" t="s">
        <v>3</v>
      </c>
      <c r="B453">
        <v>80</v>
      </c>
      <c r="C453">
        <v>2</v>
      </c>
    </row>
  </sheetData>
  <phoneticPr fontId="1"/>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H453"/>
  <sheetViews>
    <sheetView topLeftCell="A342" workbookViewId="0">
      <selection activeCell="I360" sqref="I360"/>
    </sheetView>
  </sheetViews>
  <sheetFormatPr defaultRowHeight="15.75" x14ac:dyDescent="0.35"/>
  <cols>
    <col min="2" max="2" width="10.7109375" customWidth="1"/>
  </cols>
  <sheetData>
    <row r="1" spans="2:8" x14ac:dyDescent="0.35">
      <c r="B1" t="s">
        <v>6</v>
      </c>
    </row>
    <row r="3" spans="2:8" x14ac:dyDescent="0.35">
      <c r="B3" t="s">
        <v>1</v>
      </c>
      <c r="C3" s="1" t="s">
        <v>0</v>
      </c>
      <c r="D3" t="s">
        <v>5</v>
      </c>
    </row>
    <row r="4" spans="2:8" x14ac:dyDescent="0.35">
      <c r="B4" t="s">
        <v>2</v>
      </c>
      <c r="C4">
        <v>8</v>
      </c>
      <c r="D4">
        <v>5</v>
      </c>
      <c r="E4">
        <f>TRUNC(C4,-1)</f>
        <v>0</v>
      </c>
      <c r="H4">
        <v>1</v>
      </c>
    </row>
    <row r="5" spans="2:8" x14ac:dyDescent="0.35">
      <c r="B5" t="s">
        <v>4</v>
      </c>
      <c r="C5">
        <v>51</v>
      </c>
      <c r="D5">
        <v>4</v>
      </c>
      <c r="E5">
        <f t="shared" ref="E5:E68" si="0">TRUNC(C5,-1)</f>
        <v>50</v>
      </c>
      <c r="H5">
        <v>2</v>
      </c>
    </row>
    <row r="6" spans="2:8" x14ac:dyDescent="0.35">
      <c r="B6" t="s">
        <v>3</v>
      </c>
      <c r="C6">
        <v>86</v>
      </c>
      <c r="D6">
        <v>4</v>
      </c>
      <c r="E6">
        <f t="shared" si="0"/>
        <v>80</v>
      </c>
      <c r="H6">
        <v>3</v>
      </c>
    </row>
    <row r="7" spans="2:8" x14ac:dyDescent="0.35">
      <c r="B7" t="s">
        <v>4</v>
      </c>
      <c r="C7">
        <v>6</v>
      </c>
      <c r="D7">
        <v>3</v>
      </c>
      <c r="E7">
        <f t="shared" si="0"/>
        <v>0</v>
      </c>
      <c r="H7">
        <v>5</v>
      </c>
    </row>
    <row r="8" spans="2:8" x14ac:dyDescent="0.35">
      <c r="B8" t="s">
        <v>4</v>
      </c>
      <c r="C8">
        <v>19</v>
      </c>
      <c r="D8">
        <v>3</v>
      </c>
      <c r="E8">
        <f t="shared" si="0"/>
        <v>10</v>
      </c>
      <c r="H8">
        <v>5</v>
      </c>
    </row>
    <row r="9" spans="2:8" x14ac:dyDescent="0.35">
      <c r="B9" t="s">
        <v>3</v>
      </c>
      <c r="C9">
        <v>57</v>
      </c>
      <c r="D9">
        <v>2</v>
      </c>
      <c r="E9">
        <f t="shared" si="0"/>
        <v>50</v>
      </c>
      <c r="H9">
        <v>6</v>
      </c>
    </row>
    <row r="10" spans="2:8" x14ac:dyDescent="0.35">
      <c r="B10" t="s">
        <v>3</v>
      </c>
      <c r="C10">
        <v>52</v>
      </c>
      <c r="D10">
        <v>5</v>
      </c>
      <c r="E10">
        <f t="shared" si="0"/>
        <v>50</v>
      </c>
      <c r="H10">
        <v>6</v>
      </c>
    </row>
    <row r="11" spans="2:8" x14ac:dyDescent="0.35">
      <c r="B11" t="s">
        <v>2</v>
      </c>
      <c r="C11">
        <v>86</v>
      </c>
      <c r="D11">
        <v>1</v>
      </c>
      <c r="E11">
        <f t="shared" si="0"/>
        <v>80</v>
      </c>
      <c r="H11">
        <v>7</v>
      </c>
    </row>
    <row r="12" spans="2:8" x14ac:dyDescent="0.35">
      <c r="B12" t="s">
        <v>2</v>
      </c>
      <c r="C12">
        <v>47</v>
      </c>
      <c r="D12">
        <v>5</v>
      </c>
      <c r="E12">
        <f t="shared" si="0"/>
        <v>40</v>
      </c>
      <c r="H12">
        <v>7</v>
      </c>
    </row>
    <row r="13" spans="2:8" x14ac:dyDescent="0.35">
      <c r="B13" t="s">
        <v>3</v>
      </c>
      <c r="C13">
        <v>6</v>
      </c>
      <c r="D13">
        <v>4</v>
      </c>
      <c r="E13">
        <f t="shared" si="0"/>
        <v>0</v>
      </c>
      <c r="H13">
        <v>8</v>
      </c>
    </row>
    <row r="14" spans="2:8" x14ac:dyDescent="0.35">
      <c r="B14" t="s">
        <v>4</v>
      </c>
      <c r="C14">
        <v>6</v>
      </c>
      <c r="D14">
        <v>5</v>
      </c>
      <c r="E14">
        <f t="shared" si="0"/>
        <v>0</v>
      </c>
      <c r="H14">
        <v>8</v>
      </c>
    </row>
    <row r="15" spans="2:8" x14ac:dyDescent="0.35">
      <c r="B15" t="s">
        <v>4</v>
      </c>
      <c r="C15">
        <v>27</v>
      </c>
      <c r="D15">
        <v>2</v>
      </c>
      <c r="E15">
        <f t="shared" si="0"/>
        <v>20</v>
      </c>
      <c r="H15">
        <v>9</v>
      </c>
    </row>
    <row r="16" spans="2:8" x14ac:dyDescent="0.35">
      <c r="B16" t="s">
        <v>2</v>
      </c>
      <c r="C16">
        <v>52</v>
      </c>
      <c r="D16">
        <v>3</v>
      </c>
      <c r="E16">
        <f t="shared" si="0"/>
        <v>50</v>
      </c>
      <c r="H16">
        <v>9</v>
      </c>
    </row>
    <row r="17" spans="2:8" x14ac:dyDescent="0.35">
      <c r="B17" t="s">
        <v>3</v>
      </c>
      <c r="C17">
        <v>51</v>
      </c>
      <c r="D17">
        <v>3</v>
      </c>
      <c r="E17">
        <f t="shared" si="0"/>
        <v>50</v>
      </c>
      <c r="H17">
        <v>9</v>
      </c>
    </row>
    <row r="18" spans="2:8" x14ac:dyDescent="0.35">
      <c r="B18" t="s">
        <v>3</v>
      </c>
      <c r="C18">
        <v>16</v>
      </c>
      <c r="D18">
        <v>3</v>
      </c>
      <c r="E18">
        <f t="shared" si="0"/>
        <v>10</v>
      </c>
      <c r="H18">
        <v>10</v>
      </c>
    </row>
    <row r="19" spans="2:8" x14ac:dyDescent="0.35">
      <c r="B19" t="s">
        <v>3</v>
      </c>
      <c r="C19">
        <v>62</v>
      </c>
      <c r="D19">
        <v>5</v>
      </c>
      <c r="E19">
        <f t="shared" si="0"/>
        <v>60</v>
      </c>
      <c r="H19">
        <v>10</v>
      </c>
    </row>
    <row r="20" spans="2:8" x14ac:dyDescent="0.35">
      <c r="B20" t="s">
        <v>4</v>
      </c>
      <c r="C20">
        <v>89</v>
      </c>
      <c r="D20">
        <v>2</v>
      </c>
      <c r="E20">
        <f t="shared" si="0"/>
        <v>80</v>
      </c>
      <c r="H20">
        <v>10</v>
      </c>
    </row>
    <row r="21" spans="2:8" x14ac:dyDescent="0.35">
      <c r="B21" t="s">
        <v>2</v>
      </c>
      <c r="C21">
        <v>8</v>
      </c>
      <c r="D21">
        <v>2</v>
      </c>
      <c r="E21">
        <f t="shared" si="0"/>
        <v>0</v>
      </c>
      <c r="H21">
        <v>10</v>
      </c>
    </row>
    <row r="22" spans="2:8" x14ac:dyDescent="0.35">
      <c r="B22" t="s">
        <v>2</v>
      </c>
      <c r="C22">
        <v>58</v>
      </c>
      <c r="D22">
        <v>2</v>
      </c>
      <c r="E22">
        <f t="shared" si="0"/>
        <v>50</v>
      </c>
      <c r="H22">
        <v>11</v>
      </c>
    </row>
    <row r="23" spans="2:8" x14ac:dyDescent="0.35">
      <c r="B23" t="s">
        <v>4</v>
      </c>
      <c r="C23">
        <v>54</v>
      </c>
      <c r="D23">
        <v>1</v>
      </c>
      <c r="E23">
        <f t="shared" si="0"/>
        <v>50</v>
      </c>
      <c r="H23">
        <v>12</v>
      </c>
    </row>
    <row r="24" spans="2:8" x14ac:dyDescent="0.35">
      <c r="B24" t="s">
        <v>2</v>
      </c>
      <c r="C24">
        <v>31</v>
      </c>
      <c r="D24">
        <v>5</v>
      </c>
      <c r="E24">
        <f t="shared" si="0"/>
        <v>30</v>
      </c>
      <c r="H24">
        <v>15</v>
      </c>
    </row>
    <row r="25" spans="2:8" x14ac:dyDescent="0.35">
      <c r="B25" t="s">
        <v>4</v>
      </c>
      <c r="C25">
        <v>70</v>
      </c>
      <c r="D25">
        <v>4</v>
      </c>
      <c r="E25">
        <f t="shared" si="0"/>
        <v>70</v>
      </c>
      <c r="H25">
        <v>16</v>
      </c>
    </row>
    <row r="26" spans="2:8" x14ac:dyDescent="0.35">
      <c r="B26" t="s">
        <v>3</v>
      </c>
      <c r="C26">
        <v>8</v>
      </c>
      <c r="D26">
        <v>5</v>
      </c>
      <c r="E26">
        <f t="shared" si="0"/>
        <v>0</v>
      </c>
      <c r="H26">
        <v>21</v>
      </c>
    </row>
    <row r="27" spans="2:8" x14ac:dyDescent="0.35">
      <c r="B27" t="s">
        <v>2</v>
      </c>
      <c r="C27">
        <v>51</v>
      </c>
      <c r="D27">
        <v>1</v>
      </c>
      <c r="E27">
        <f t="shared" si="0"/>
        <v>50</v>
      </c>
      <c r="H27">
        <v>22</v>
      </c>
    </row>
    <row r="28" spans="2:8" x14ac:dyDescent="0.35">
      <c r="B28" t="s">
        <v>4</v>
      </c>
      <c r="C28">
        <v>52</v>
      </c>
      <c r="D28">
        <v>4</v>
      </c>
      <c r="E28">
        <f t="shared" si="0"/>
        <v>50</v>
      </c>
      <c r="H28">
        <v>23</v>
      </c>
    </row>
    <row r="29" spans="2:8" x14ac:dyDescent="0.35">
      <c r="B29" t="s">
        <v>4</v>
      </c>
      <c r="C29">
        <v>9</v>
      </c>
      <c r="D29">
        <v>2</v>
      </c>
      <c r="E29">
        <f t="shared" si="0"/>
        <v>0</v>
      </c>
      <c r="H29">
        <v>24</v>
      </c>
    </row>
    <row r="30" spans="2:8" x14ac:dyDescent="0.35">
      <c r="B30" t="s">
        <v>2</v>
      </c>
      <c r="C30">
        <v>21</v>
      </c>
      <c r="D30">
        <v>5</v>
      </c>
      <c r="E30">
        <f t="shared" si="0"/>
        <v>20</v>
      </c>
      <c r="H30">
        <v>24</v>
      </c>
    </row>
    <row r="31" spans="2:8" x14ac:dyDescent="0.35">
      <c r="B31" t="s">
        <v>3</v>
      </c>
      <c r="C31">
        <v>15</v>
      </c>
      <c r="D31">
        <v>4</v>
      </c>
      <c r="E31">
        <f t="shared" si="0"/>
        <v>10</v>
      </c>
      <c r="H31">
        <v>25</v>
      </c>
    </row>
    <row r="32" spans="2:8" x14ac:dyDescent="0.35">
      <c r="B32" t="s">
        <v>3</v>
      </c>
      <c r="C32">
        <v>24</v>
      </c>
      <c r="D32">
        <v>5</v>
      </c>
      <c r="E32">
        <f t="shared" si="0"/>
        <v>20</v>
      </c>
      <c r="H32">
        <v>25</v>
      </c>
    </row>
    <row r="33" spans="2:8" x14ac:dyDescent="0.35">
      <c r="B33" t="s">
        <v>3</v>
      </c>
      <c r="C33">
        <v>50</v>
      </c>
      <c r="D33">
        <v>1</v>
      </c>
      <c r="E33">
        <f t="shared" si="0"/>
        <v>50</v>
      </c>
      <c r="H33">
        <v>25</v>
      </c>
    </row>
    <row r="34" spans="2:8" x14ac:dyDescent="0.35">
      <c r="B34" t="s">
        <v>4</v>
      </c>
      <c r="C34">
        <v>61</v>
      </c>
      <c r="D34">
        <v>3</v>
      </c>
      <c r="E34">
        <f t="shared" si="0"/>
        <v>60</v>
      </c>
      <c r="H34">
        <v>25</v>
      </c>
    </row>
    <row r="35" spans="2:8" x14ac:dyDescent="0.35">
      <c r="B35" t="s">
        <v>2</v>
      </c>
      <c r="C35">
        <v>43</v>
      </c>
      <c r="D35">
        <v>4</v>
      </c>
      <c r="E35">
        <f t="shared" si="0"/>
        <v>40</v>
      </c>
      <c r="H35">
        <v>26</v>
      </c>
    </row>
    <row r="36" spans="2:8" x14ac:dyDescent="0.35">
      <c r="B36" t="s">
        <v>2</v>
      </c>
      <c r="C36">
        <v>51</v>
      </c>
      <c r="D36">
        <v>5</v>
      </c>
      <c r="E36">
        <f t="shared" si="0"/>
        <v>50</v>
      </c>
      <c r="H36">
        <v>26</v>
      </c>
    </row>
    <row r="37" spans="2:8" x14ac:dyDescent="0.35">
      <c r="B37" t="s">
        <v>2</v>
      </c>
      <c r="C37">
        <v>53</v>
      </c>
      <c r="D37">
        <v>1</v>
      </c>
      <c r="E37">
        <f t="shared" si="0"/>
        <v>50</v>
      </c>
      <c r="H37">
        <v>26</v>
      </c>
    </row>
    <row r="38" spans="2:8" x14ac:dyDescent="0.35">
      <c r="B38" t="s">
        <v>2</v>
      </c>
      <c r="C38">
        <v>24</v>
      </c>
      <c r="D38">
        <v>5</v>
      </c>
      <c r="E38">
        <f t="shared" si="0"/>
        <v>20</v>
      </c>
      <c r="H38">
        <v>26</v>
      </c>
    </row>
    <row r="39" spans="2:8" x14ac:dyDescent="0.35">
      <c r="B39" t="s">
        <v>3</v>
      </c>
      <c r="C39">
        <v>28</v>
      </c>
      <c r="D39">
        <v>2</v>
      </c>
      <c r="E39">
        <f t="shared" si="0"/>
        <v>20</v>
      </c>
      <c r="H39">
        <v>26</v>
      </c>
    </row>
    <row r="40" spans="2:8" x14ac:dyDescent="0.35">
      <c r="B40" t="s">
        <v>4</v>
      </c>
      <c r="C40">
        <v>77</v>
      </c>
      <c r="D40">
        <v>3</v>
      </c>
      <c r="E40">
        <f t="shared" si="0"/>
        <v>70</v>
      </c>
      <c r="H40">
        <v>27</v>
      </c>
    </row>
    <row r="41" spans="2:8" x14ac:dyDescent="0.35">
      <c r="B41" t="s">
        <v>4</v>
      </c>
      <c r="C41">
        <v>41</v>
      </c>
      <c r="D41">
        <v>5</v>
      </c>
      <c r="E41">
        <f t="shared" si="0"/>
        <v>40</v>
      </c>
      <c r="H41">
        <v>27</v>
      </c>
    </row>
    <row r="42" spans="2:8" x14ac:dyDescent="0.35">
      <c r="B42" t="s">
        <v>4</v>
      </c>
      <c r="C42">
        <v>51</v>
      </c>
      <c r="D42">
        <v>5</v>
      </c>
      <c r="E42">
        <f t="shared" si="0"/>
        <v>50</v>
      </c>
      <c r="H42">
        <v>27</v>
      </c>
    </row>
    <row r="43" spans="2:8" x14ac:dyDescent="0.35">
      <c r="B43" t="s">
        <v>3</v>
      </c>
      <c r="C43">
        <v>23</v>
      </c>
      <c r="D43">
        <v>1</v>
      </c>
      <c r="E43">
        <f t="shared" si="0"/>
        <v>20</v>
      </c>
      <c r="H43">
        <v>28</v>
      </c>
    </row>
    <row r="44" spans="2:8" x14ac:dyDescent="0.35">
      <c r="B44" t="s">
        <v>4</v>
      </c>
      <c r="C44">
        <v>21</v>
      </c>
      <c r="D44">
        <v>5</v>
      </c>
      <c r="E44">
        <f t="shared" si="0"/>
        <v>20</v>
      </c>
      <c r="H44">
        <v>28</v>
      </c>
    </row>
    <row r="45" spans="2:8" x14ac:dyDescent="0.35">
      <c r="B45" t="s">
        <v>2</v>
      </c>
      <c r="C45">
        <v>58</v>
      </c>
      <c r="D45">
        <v>5</v>
      </c>
      <c r="E45">
        <f t="shared" si="0"/>
        <v>50</v>
      </c>
      <c r="H45">
        <v>29</v>
      </c>
    </row>
    <row r="46" spans="2:8" x14ac:dyDescent="0.35">
      <c r="B46" t="s">
        <v>3</v>
      </c>
      <c r="C46">
        <v>57</v>
      </c>
      <c r="D46">
        <v>5</v>
      </c>
      <c r="E46">
        <f t="shared" si="0"/>
        <v>50</v>
      </c>
      <c r="H46">
        <v>29</v>
      </c>
    </row>
    <row r="47" spans="2:8" x14ac:dyDescent="0.35">
      <c r="B47" t="s">
        <v>4</v>
      </c>
      <c r="C47">
        <v>60</v>
      </c>
      <c r="D47">
        <v>4</v>
      </c>
      <c r="E47">
        <f t="shared" si="0"/>
        <v>60</v>
      </c>
      <c r="H47">
        <v>30</v>
      </c>
    </row>
    <row r="48" spans="2:8" x14ac:dyDescent="0.35">
      <c r="B48" t="s">
        <v>2</v>
      </c>
      <c r="C48">
        <v>80</v>
      </c>
      <c r="D48">
        <v>3</v>
      </c>
      <c r="E48">
        <f t="shared" si="0"/>
        <v>80</v>
      </c>
      <c r="H48">
        <v>30</v>
      </c>
    </row>
    <row r="49" spans="2:8" x14ac:dyDescent="0.35">
      <c r="B49" t="s">
        <v>2</v>
      </c>
      <c r="C49">
        <v>19</v>
      </c>
      <c r="D49">
        <v>1</v>
      </c>
      <c r="E49">
        <f t="shared" si="0"/>
        <v>10</v>
      </c>
      <c r="H49">
        <v>31</v>
      </c>
    </row>
    <row r="50" spans="2:8" x14ac:dyDescent="0.35">
      <c r="B50" t="s">
        <v>4</v>
      </c>
      <c r="C50">
        <v>17</v>
      </c>
      <c r="D50">
        <v>1</v>
      </c>
      <c r="E50">
        <f t="shared" si="0"/>
        <v>10</v>
      </c>
      <c r="H50">
        <v>31</v>
      </c>
    </row>
    <row r="51" spans="2:8" x14ac:dyDescent="0.35">
      <c r="B51" t="s">
        <v>3</v>
      </c>
      <c r="C51">
        <v>20</v>
      </c>
      <c r="D51">
        <v>1</v>
      </c>
      <c r="E51">
        <f t="shared" si="0"/>
        <v>20</v>
      </c>
      <c r="H51">
        <v>32</v>
      </c>
    </row>
    <row r="52" spans="2:8" x14ac:dyDescent="0.35">
      <c r="B52" t="s">
        <v>4</v>
      </c>
      <c r="C52">
        <v>52</v>
      </c>
      <c r="D52">
        <v>4</v>
      </c>
      <c r="E52">
        <f t="shared" si="0"/>
        <v>50</v>
      </c>
      <c r="H52">
        <v>32</v>
      </c>
    </row>
    <row r="53" spans="2:8" x14ac:dyDescent="0.35">
      <c r="B53" t="s">
        <v>3</v>
      </c>
      <c r="C53">
        <v>59</v>
      </c>
      <c r="D53">
        <v>5</v>
      </c>
      <c r="E53">
        <f t="shared" si="0"/>
        <v>50</v>
      </c>
      <c r="H53">
        <v>32</v>
      </c>
    </row>
    <row r="54" spans="2:8" x14ac:dyDescent="0.35">
      <c r="B54" t="s">
        <v>2</v>
      </c>
      <c r="C54">
        <v>51</v>
      </c>
      <c r="D54">
        <v>4</v>
      </c>
      <c r="E54">
        <f t="shared" si="0"/>
        <v>50</v>
      </c>
      <c r="H54">
        <v>33</v>
      </c>
    </row>
    <row r="55" spans="2:8" x14ac:dyDescent="0.35">
      <c r="B55" t="s">
        <v>3</v>
      </c>
      <c r="C55">
        <v>14</v>
      </c>
      <c r="D55">
        <v>4</v>
      </c>
      <c r="E55">
        <f t="shared" si="0"/>
        <v>10</v>
      </c>
      <c r="H55">
        <v>33</v>
      </c>
    </row>
    <row r="56" spans="2:8" x14ac:dyDescent="0.35">
      <c r="B56" t="s">
        <v>2</v>
      </c>
      <c r="C56">
        <v>40</v>
      </c>
      <c r="D56">
        <v>4</v>
      </c>
      <c r="E56">
        <f t="shared" si="0"/>
        <v>40</v>
      </c>
      <c r="H56">
        <v>33</v>
      </c>
    </row>
    <row r="57" spans="2:8" x14ac:dyDescent="0.35">
      <c r="B57" t="s">
        <v>4</v>
      </c>
      <c r="C57">
        <v>24</v>
      </c>
      <c r="D57">
        <v>4</v>
      </c>
      <c r="E57">
        <f t="shared" si="0"/>
        <v>20</v>
      </c>
      <c r="H57">
        <v>34</v>
      </c>
    </row>
    <row r="58" spans="2:8" x14ac:dyDescent="0.35">
      <c r="B58" t="s">
        <v>3</v>
      </c>
      <c r="C58">
        <v>19</v>
      </c>
      <c r="D58">
        <v>4</v>
      </c>
      <c r="E58">
        <f t="shared" si="0"/>
        <v>10</v>
      </c>
      <c r="H58">
        <v>35</v>
      </c>
    </row>
    <row r="59" spans="2:8" x14ac:dyDescent="0.35">
      <c r="B59" t="s">
        <v>3</v>
      </c>
      <c r="C59">
        <v>18</v>
      </c>
      <c r="D59">
        <v>5</v>
      </c>
      <c r="E59">
        <f t="shared" si="0"/>
        <v>10</v>
      </c>
      <c r="H59">
        <v>35</v>
      </c>
    </row>
    <row r="60" spans="2:8" x14ac:dyDescent="0.35">
      <c r="B60" t="s">
        <v>2</v>
      </c>
      <c r="C60">
        <v>50</v>
      </c>
      <c r="D60">
        <v>3</v>
      </c>
      <c r="E60">
        <f t="shared" si="0"/>
        <v>50</v>
      </c>
      <c r="H60">
        <v>36</v>
      </c>
    </row>
    <row r="61" spans="2:8" x14ac:dyDescent="0.35">
      <c r="B61" t="s">
        <v>2</v>
      </c>
      <c r="C61">
        <v>55</v>
      </c>
      <c r="D61">
        <v>5</v>
      </c>
      <c r="E61">
        <f t="shared" si="0"/>
        <v>50</v>
      </c>
      <c r="H61">
        <v>36</v>
      </c>
    </row>
    <row r="62" spans="2:8" x14ac:dyDescent="0.35">
      <c r="B62" t="s">
        <v>4</v>
      </c>
      <c r="C62">
        <v>90</v>
      </c>
      <c r="D62">
        <v>2</v>
      </c>
      <c r="E62">
        <f t="shared" si="0"/>
        <v>90</v>
      </c>
      <c r="H62">
        <v>37</v>
      </c>
    </row>
    <row r="63" spans="2:8" x14ac:dyDescent="0.35">
      <c r="B63" t="s">
        <v>4</v>
      </c>
      <c r="C63">
        <v>31</v>
      </c>
      <c r="D63">
        <v>5</v>
      </c>
      <c r="E63">
        <f t="shared" si="0"/>
        <v>30</v>
      </c>
      <c r="H63">
        <v>37</v>
      </c>
    </row>
    <row r="64" spans="2:8" x14ac:dyDescent="0.35">
      <c r="B64" t="s">
        <v>2</v>
      </c>
      <c r="C64">
        <v>25</v>
      </c>
      <c r="D64">
        <v>5</v>
      </c>
      <c r="E64">
        <f t="shared" si="0"/>
        <v>20</v>
      </c>
      <c r="H64">
        <v>38</v>
      </c>
    </row>
    <row r="65" spans="2:8" x14ac:dyDescent="0.35">
      <c r="B65" t="s">
        <v>4</v>
      </c>
      <c r="C65">
        <v>53</v>
      </c>
      <c r="D65">
        <v>5</v>
      </c>
      <c r="E65">
        <f t="shared" si="0"/>
        <v>50</v>
      </c>
      <c r="H65">
        <v>39</v>
      </c>
    </row>
    <row r="66" spans="2:8" x14ac:dyDescent="0.35">
      <c r="B66" t="s">
        <v>3</v>
      </c>
      <c r="C66">
        <v>37</v>
      </c>
      <c r="D66">
        <v>5</v>
      </c>
      <c r="E66">
        <f t="shared" si="0"/>
        <v>30</v>
      </c>
      <c r="H66">
        <v>40</v>
      </c>
    </row>
    <row r="67" spans="2:8" x14ac:dyDescent="0.35">
      <c r="B67" t="s">
        <v>2</v>
      </c>
      <c r="C67">
        <v>9</v>
      </c>
      <c r="D67">
        <v>3</v>
      </c>
      <c r="E67">
        <f t="shared" si="0"/>
        <v>0</v>
      </c>
      <c r="H67">
        <v>41</v>
      </c>
    </row>
    <row r="68" spans="2:8" x14ac:dyDescent="0.35">
      <c r="B68" t="s">
        <v>4</v>
      </c>
      <c r="C68">
        <v>50</v>
      </c>
      <c r="D68">
        <v>2</v>
      </c>
      <c r="E68">
        <f t="shared" si="0"/>
        <v>50</v>
      </c>
      <c r="H68">
        <v>42</v>
      </c>
    </row>
    <row r="69" spans="2:8" x14ac:dyDescent="0.35">
      <c r="B69" t="s">
        <v>3</v>
      </c>
      <c r="C69">
        <v>36</v>
      </c>
      <c r="D69">
        <v>1</v>
      </c>
      <c r="E69">
        <f t="shared" ref="E69:E132" si="1">TRUNC(C69,-1)</f>
        <v>30</v>
      </c>
      <c r="H69">
        <v>43</v>
      </c>
    </row>
    <row r="70" spans="2:8" x14ac:dyDescent="0.35">
      <c r="B70" t="s">
        <v>4</v>
      </c>
      <c r="C70">
        <v>6</v>
      </c>
      <c r="D70">
        <v>5</v>
      </c>
      <c r="E70">
        <f t="shared" si="1"/>
        <v>0</v>
      </c>
      <c r="H70">
        <v>45</v>
      </c>
    </row>
    <row r="71" spans="2:8" x14ac:dyDescent="0.35">
      <c r="B71" t="s">
        <v>3</v>
      </c>
      <c r="C71">
        <v>13</v>
      </c>
      <c r="D71">
        <v>3</v>
      </c>
      <c r="E71">
        <f t="shared" si="1"/>
        <v>10</v>
      </c>
      <c r="H71">
        <v>45</v>
      </c>
    </row>
    <row r="72" spans="2:8" x14ac:dyDescent="0.35">
      <c r="B72" t="s">
        <v>3</v>
      </c>
      <c r="C72">
        <v>52</v>
      </c>
      <c r="D72">
        <v>5</v>
      </c>
      <c r="E72">
        <f t="shared" si="1"/>
        <v>50</v>
      </c>
      <c r="H72">
        <v>46</v>
      </c>
    </row>
    <row r="73" spans="2:8" x14ac:dyDescent="0.35">
      <c r="B73" t="s">
        <v>2</v>
      </c>
      <c r="C73">
        <v>51</v>
      </c>
      <c r="D73">
        <v>5</v>
      </c>
      <c r="E73">
        <f t="shared" si="1"/>
        <v>50</v>
      </c>
      <c r="H73">
        <v>46</v>
      </c>
    </row>
    <row r="74" spans="2:8" x14ac:dyDescent="0.35">
      <c r="B74" t="s">
        <v>4</v>
      </c>
      <c r="C74">
        <v>19</v>
      </c>
      <c r="D74">
        <v>5</v>
      </c>
      <c r="E74">
        <f t="shared" si="1"/>
        <v>10</v>
      </c>
      <c r="H74">
        <v>47</v>
      </c>
    </row>
    <row r="75" spans="2:8" x14ac:dyDescent="0.35">
      <c r="B75" t="s">
        <v>2</v>
      </c>
      <c r="C75">
        <v>88</v>
      </c>
      <c r="D75">
        <v>5</v>
      </c>
      <c r="E75">
        <f t="shared" si="1"/>
        <v>80</v>
      </c>
      <c r="H75">
        <v>47</v>
      </c>
    </row>
    <row r="76" spans="2:8" x14ac:dyDescent="0.35">
      <c r="B76" t="s">
        <v>4</v>
      </c>
      <c r="C76">
        <v>98</v>
      </c>
      <c r="D76">
        <v>1</v>
      </c>
      <c r="E76">
        <f t="shared" si="1"/>
        <v>90</v>
      </c>
      <c r="H76">
        <v>47</v>
      </c>
    </row>
    <row r="77" spans="2:8" x14ac:dyDescent="0.35">
      <c r="B77" t="s">
        <v>2</v>
      </c>
      <c r="C77">
        <v>18</v>
      </c>
      <c r="D77">
        <v>4</v>
      </c>
      <c r="E77">
        <f t="shared" si="1"/>
        <v>10</v>
      </c>
      <c r="H77">
        <v>48</v>
      </c>
    </row>
    <row r="78" spans="2:8" x14ac:dyDescent="0.35">
      <c r="B78" t="s">
        <v>2</v>
      </c>
      <c r="C78">
        <v>12</v>
      </c>
      <c r="D78">
        <v>4</v>
      </c>
      <c r="E78">
        <f t="shared" si="1"/>
        <v>10</v>
      </c>
      <c r="H78">
        <v>48</v>
      </c>
    </row>
    <row r="79" spans="2:8" x14ac:dyDescent="0.35">
      <c r="B79" t="s">
        <v>3</v>
      </c>
      <c r="C79">
        <v>50</v>
      </c>
      <c r="D79">
        <v>2</v>
      </c>
      <c r="E79">
        <f t="shared" si="1"/>
        <v>50</v>
      </c>
      <c r="H79">
        <v>48</v>
      </c>
    </row>
    <row r="80" spans="2:8" x14ac:dyDescent="0.35">
      <c r="B80" t="s">
        <v>4</v>
      </c>
      <c r="C80">
        <v>58</v>
      </c>
      <c r="D80">
        <v>4</v>
      </c>
      <c r="E80">
        <f t="shared" si="1"/>
        <v>50</v>
      </c>
      <c r="H80">
        <v>49</v>
      </c>
    </row>
    <row r="81" spans="2:8" x14ac:dyDescent="0.35">
      <c r="B81" t="s">
        <v>4</v>
      </c>
      <c r="C81">
        <v>57</v>
      </c>
      <c r="D81">
        <v>3</v>
      </c>
      <c r="E81">
        <f t="shared" si="1"/>
        <v>50</v>
      </c>
      <c r="H81">
        <v>49</v>
      </c>
    </row>
    <row r="82" spans="2:8" x14ac:dyDescent="0.35">
      <c r="B82" t="s">
        <v>2</v>
      </c>
      <c r="C82">
        <v>100</v>
      </c>
      <c r="D82">
        <v>1</v>
      </c>
      <c r="E82">
        <f t="shared" si="1"/>
        <v>100</v>
      </c>
      <c r="H82">
        <v>49</v>
      </c>
    </row>
    <row r="83" spans="2:8" x14ac:dyDescent="0.35">
      <c r="B83" t="s">
        <v>3</v>
      </c>
      <c r="C83">
        <v>80</v>
      </c>
      <c r="D83">
        <v>3</v>
      </c>
      <c r="E83">
        <f t="shared" si="1"/>
        <v>80</v>
      </c>
      <c r="H83">
        <v>50</v>
      </c>
    </row>
    <row r="84" spans="2:8" x14ac:dyDescent="0.35">
      <c r="B84" t="s">
        <v>3</v>
      </c>
      <c r="C84">
        <v>41</v>
      </c>
      <c r="D84">
        <v>4</v>
      </c>
      <c r="E84">
        <f t="shared" si="1"/>
        <v>40</v>
      </c>
      <c r="H84">
        <v>50</v>
      </c>
    </row>
    <row r="85" spans="2:8" x14ac:dyDescent="0.35">
      <c r="B85" t="s">
        <v>4</v>
      </c>
      <c r="C85">
        <v>14</v>
      </c>
      <c r="D85">
        <v>5</v>
      </c>
      <c r="E85">
        <f t="shared" si="1"/>
        <v>10</v>
      </c>
      <c r="H85">
        <v>51</v>
      </c>
    </row>
    <row r="86" spans="2:8" x14ac:dyDescent="0.35">
      <c r="B86" t="s">
        <v>2</v>
      </c>
      <c r="C86">
        <v>13</v>
      </c>
      <c r="D86">
        <v>5</v>
      </c>
      <c r="E86">
        <f t="shared" si="1"/>
        <v>10</v>
      </c>
      <c r="H86">
        <v>51</v>
      </c>
    </row>
    <row r="87" spans="2:8" x14ac:dyDescent="0.35">
      <c r="B87" t="s">
        <v>2</v>
      </c>
      <c r="C87">
        <v>21</v>
      </c>
      <c r="D87">
        <v>4</v>
      </c>
      <c r="E87">
        <f t="shared" si="1"/>
        <v>20</v>
      </c>
      <c r="H87">
        <v>52</v>
      </c>
    </row>
    <row r="88" spans="2:8" x14ac:dyDescent="0.35">
      <c r="B88" t="s">
        <v>3</v>
      </c>
      <c r="C88">
        <v>55</v>
      </c>
      <c r="D88">
        <v>5</v>
      </c>
      <c r="E88">
        <f t="shared" si="1"/>
        <v>50</v>
      </c>
      <c r="H88">
        <v>52</v>
      </c>
    </row>
    <row r="89" spans="2:8" x14ac:dyDescent="0.35">
      <c r="B89" t="s">
        <v>4</v>
      </c>
      <c r="C89">
        <v>58</v>
      </c>
      <c r="D89">
        <v>5</v>
      </c>
      <c r="E89">
        <f t="shared" si="1"/>
        <v>50</v>
      </c>
      <c r="H89">
        <v>52</v>
      </c>
    </row>
    <row r="90" spans="2:8" x14ac:dyDescent="0.35">
      <c r="B90" t="s">
        <v>4</v>
      </c>
      <c r="C90">
        <v>55</v>
      </c>
      <c r="D90">
        <v>5</v>
      </c>
      <c r="E90">
        <f t="shared" si="1"/>
        <v>50</v>
      </c>
      <c r="H90">
        <v>53</v>
      </c>
    </row>
    <row r="91" spans="2:8" x14ac:dyDescent="0.35">
      <c r="B91" t="s">
        <v>2</v>
      </c>
      <c r="C91">
        <v>74</v>
      </c>
      <c r="D91">
        <v>3</v>
      </c>
      <c r="E91">
        <f t="shared" si="1"/>
        <v>70</v>
      </c>
      <c r="H91">
        <v>53</v>
      </c>
    </row>
    <row r="92" spans="2:8" x14ac:dyDescent="0.35">
      <c r="B92" t="s">
        <v>3</v>
      </c>
      <c r="C92">
        <v>32</v>
      </c>
      <c r="D92">
        <v>4</v>
      </c>
      <c r="E92">
        <f t="shared" si="1"/>
        <v>30</v>
      </c>
      <c r="H92">
        <v>53</v>
      </c>
    </row>
    <row r="93" spans="2:8" x14ac:dyDescent="0.35">
      <c r="B93" t="s">
        <v>4</v>
      </c>
      <c r="C93">
        <v>39</v>
      </c>
      <c r="D93">
        <v>4</v>
      </c>
      <c r="E93">
        <f t="shared" si="1"/>
        <v>30</v>
      </c>
      <c r="H93">
        <v>54</v>
      </c>
    </row>
    <row r="94" spans="2:8" x14ac:dyDescent="0.35">
      <c r="B94" t="s">
        <v>2</v>
      </c>
      <c r="C94">
        <v>40</v>
      </c>
      <c r="D94">
        <v>4</v>
      </c>
      <c r="E94">
        <f t="shared" si="1"/>
        <v>40</v>
      </c>
      <c r="H94">
        <v>54</v>
      </c>
    </row>
    <row r="95" spans="2:8" x14ac:dyDescent="0.35">
      <c r="B95" t="s">
        <v>4</v>
      </c>
      <c r="C95">
        <v>48</v>
      </c>
      <c r="D95">
        <v>4</v>
      </c>
      <c r="E95">
        <f t="shared" si="1"/>
        <v>40</v>
      </c>
      <c r="H95">
        <v>54</v>
      </c>
    </row>
    <row r="96" spans="2:8" x14ac:dyDescent="0.35">
      <c r="B96" t="s">
        <v>3</v>
      </c>
      <c r="C96">
        <v>12</v>
      </c>
      <c r="D96">
        <v>5</v>
      </c>
      <c r="E96">
        <f t="shared" si="1"/>
        <v>10</v>
      </c>
      <c r="H96">
        <v>54</v>
      </c>
    </row>
    <row r="97" spans="2:8" x14ac:dyDescent="0.35">
      <c r="B97" t="s">
        <v>3</v>
      </c>
      <c r="C97">
        <v>61</v>
      </c>
      <c r="D97">
        <v>3</v>
      </c>
      <c r="E97">
        <f t="shared" si="1"/>
        <v>60</v>
      </c>
      <c r="H97">
        <v>55</v>
      </c>
    </row>
    <row r="98" spans="2:8" x14ac:dyDescent="0.35">
      <c r="B98" t="s">
        <v>4</v>
      </c>
      <c r="C98">
        <v>82</v>
      </c>
      <c r="D98">
        <v>3</v>
      </c>
      <c r="E98">
        <f t="shared" si="1"/>
        <v>80</v>
      </c>
      <c r="H98">
        <v>55</v>
      </c>
    </row>
    <row r="99" spans="2:8" x14ac:dyDescent="0.35">
      <c r="B99" t="s">
        <v>3</v>
      </c>
      <c r="C99">
        <v>87</v>
      </c>
      <c r="D99">
        <v>3</v>
      </c>
      <c r="E99">
        <f t="shared" si="1"/>
        <v>80</v>
      </c>
      <c r="H99">
        <v>55</v>
      </c>
    </row>
    <row r="100" spans="2:8" x14ac:dyDescent="0.35">
      <c r="B100" t="s">
        <v>2</v>
      </c>
      <c r="C100">
        <v>27</v>
      </c>
      <c r="D100">
        <v>1</v>
      </c>
      <c r="E100">
        <f t="shared" si="1"/>
        <v>20</v>
      </c>
      <c r="H100">
        <v>57</v>
      </c>
    </row>
    <row r="101" spans="2:8" x14ac:dyDescent="0.35">
      <c r="B101" t="s">
        <v>4</v>
      </c>
      <c r="C101">
        <v>67</v>
      </c>
      <c r="D101">
        <v>5</v>
      </c>
      <c r="E101">
        <f t="shared" si="1"/>
        <v>60</v>
      </c>
      <c r="H101">
        <v>58</v>
      </c>
    </row>
    <row r="102" spans="2:8" x14ac:dyDescent="0.35">
      <c r="B102" t="s">
        <v>3</v>
      </c>
      <c r="C102">
        <v>46</v>
      </c>
      <c r="D102">
        <v>5</v>
      </c>
      <c r="E102">
        <f t="shared" si="1"/>
        <v>40</v>
      </c>
      <c r="H102">
        <v>59</v>
      </c>
    </row>
    <row r="103" spans="2:8" x14ac:dyDescent="0.35">
      <c r="B103" t="s">
        <v>4</v>
      </c>
      <c r="C103">
        <v>15</v>
      </c>
      <c r="D103">
        <v>5</v>
      </c>
      <c r="E103">
        <f t="shared" si="1"/>
        <v>10</v>
      </c>
      <c r="H103">
        <v>60</v>
      </c>
    </row>
    <row r="104" spans="2:8" x14ac:dyDescent="0.35">
      <c r="B104" t="s">
        <v>2</v>
      </c>
      <c r="C104">
        <v>79</v>
      </c>
      <c r="D104">
        <v>5</v>
      </c>
      <c r="E104">
        <f t="shared" si="1"/>
        <v>70</v>
      </c>
      <c r="H104">
        <v>60</v>
      </c>
    </row>
    <row r="105" spans="2:8" x14ac:dyDescent="0.35">
      <c r="B105" t="s">
        <v>4</v>
      </c>
      <c r="C105">
        <v>23</v>
      </c>
      <c r="D105">
        <v>5</v>
      </c>
      <c r="E105">
        <f t="shared" si="1"/>
        <v>20</v>
      </c>
      <c r="H105">
        <v>61</v>
      </c>
    </row>
    <row r="106" spans="2:8" x14ac:dyDescent="0.35">
      <c r="B106" t="s">
        <v>3</v>
      </c>
      <c r="C106">
        <v>59</v>
      </c>
      <c r="D106">
        <v>5</v>
      </c>
      <c r="E106">
        <f t="shared" si="1"/>
        <v>50</v>
      </c>
      <c r="H106">
        <v>61</v>
      </c>
    </row>
    <row r="107" spans="2:8" x14ac:dyDescent="0.35">
      <c r="B107" t="s">
        <v>2</v>
      </c>
      <c r="C107">
        <v>8</v>
      </c>
      <c r="D107">
        <v>1</v>
      </c>
      <c r="E107">
        <f t="shared" si="1"/>
        <v>0</v>
      </c>
      <c r="H107">
        <v>62</v>
      </c>
    </row>
    <row r="108" spans="2:8" x14ac:dyDescent="0.35">
      <c r="B108" t="s">
        <v>4</v>
      </c>
      <c r="C108">
        <v>6</v>
      </c>
      <c r="D108">
        <v>1</v>
      </c>
      <c r="E108">
        <f t="shared" si="1"/>
        <v>0</v>
      </c>
      <c r="H108">
        <v>62</v>
      </c>
    </row>
    <row r="109" spans="2:8" x14ac:dyDescent="0.35">
      <c r="B109" t="s">
        <v>2</v>
      </c>
      <c r="C109">
        <v>15</v>
      </c>
      <c r="D109">
        <v>4</v>
      </c>
      <c r="E109">
        <f t="shared" si="1"/>
        <v>10</v>
      </c>
      <c r="H109">
        <v>62</v>
      </c>
    </row>
    <row r="110" spans="2:8" x14ac:dyDescent="0.35">
      <c r="B110" t="s">
        <v>4</v>
      </c>
      <c r="C110">
        <v>18</v>
      </c>
      <c r="D110">
        <v>2</v>
      </c>
      <c r="E110">
        <f t="shared" si="1"/>
        <v>10</v>
      </c>
      <c r="H110">
        <v>62</v>
      </c>
    </row>
    <row r="111" spans="2:8" x14ac:dyDescent="0.35">
      <c r="B111" t="s">
        <v>4</v>
      </c>
      <c r="C111">
        <v>19</v>
      </c>
      <c r="D111">
        <v>4</v>
      </c>
      <c r="E111">
        <f t="shared" si="1"/>
        <v>10</v>
      </c>
      <c r="H111">
        <v>62</v>
      </c>
    </row>
    <row r="112" spans="2:8" x14ac:dyDescent="0.35">
      <c r="B112" t="s">
        <v>3</v>
      </c>
      <c r="C112">
        <v>50</v>
      </c>
      <c r="D112">
        <v>4</v>
      </c>
      <c r="E112">
        <f t="shared" si="1"/>
        <v>50</v>
      </c>
      <c r="H112">
        <v>62</v>
      </c>
    </row>
    <row r="113" spans="2:8" x14ac:dyDescent="0.35">
      <c r="B113" t="s">
        <v>2</v>
      </c>
      <c r="C113">
        <v>22</v>
      </c>
      <c r="D113">
        <v>5</v>
      </c>
      <c r="E113">
        <f t="shared" si="1"/>
        <v>20</v>
      </c>
      <c r="H113">
        <v>62</v>
      </c>
    </row>
    <row r="114" spans="2:8" x14ac:dyDescent="0.35">
      <c r="B114" t="s">
        <v>4</v>
      </c>
      <c r="C114">
        <v>50</v>
      </c>
      <c r="D114">
        <v>5</v>
      </c>
      <c r="E114">
        <f t="shared" si="1"/>
        <v>50</v>
      </c>
      <c r="H114">
        <v>63</v>
      </c>
    </row>
    <row r="115" spans="2:8" x14ac:dyDescent="0.35">
      <c r="B115" t="s">
        <v>3</v>
      </c>
      <c r="C115">
        <v>58</v>
      </c>
      <c r="D115">
        <v>5</v>
      </c>
      <c r="E115">
        <f t="shared" si="1"/>
        <v>50</v>
      </c>
      <c r="H115">
        <v>63</v>
      </c>
    </row>
    <row r="116" spans="2:8" x14ac:dyDescent="0.35">
      <c r="B116" t="s">
        <v>4</v>
      </c>
      <c r="C116">
        <v>56</v>
      </c>
      <c r="D116">
        <v>4</v>
      </c>
      <c r="E116">
        <f t="shared" si="1"/>
        <v>50</v>
      </c>
      <c r="H116">
        <v>63</v>
      </c>
    </row>
    <row r="117" spans="2:8" x14ac:dyDescent="0.35">
      <c r="B117" t="s">
        <v>3</v>
      </c>
      <c r="C117">
        <v>51</v>
      </c>
      <c r="D117">
        <v>1</v>
      </c>
      <c r="E117">
        <f t="shared" si="1"/>
        <v>50</v>
      </c>
      <c r="H117">
        <v>63</v>
      </c>
    </row>
    <row r="118" spans="2:8" x14ac:dyDescent="0.35">
      <c r="B118" t="s">
        <v>3</v>
      </c>
      <c r="C118">
        <v>51</v>
      </c>
      <c r="D118">
        <v>3</v>
      </c>
      <c r="E118">
        <f t="shared" si="1"/>
        <v>50</v>
      </c>
      <c r="H118">
        <v>63</v>
      </c>
    </row>
    <row r="119" spans="2:8" x14ac:dyDescent="0.35">
      <c r="B119" t="s">
        <v>2</v>
      </c>
      <c r="C119">
        <v>20</v>
      </c>
      <c r="D119">
        <v>5</v>
      </c>
      <c r="E119">
        <f t="shared" si="1"/>
        <v>20</v>
      </c>
      <c r="H119">
        <v>63</v>
      </c>
    </row>
    <row r="120" spans="2:8" x14ac:dyDescent="0.35">
      <c r="B120" t="s">
        <v>3</v>
      </c>
      <c r="C120">
        <v>14</v>
      </c>
      <c r="D120">
        <v>2</v>
      </c>
      <c r="E120">
        <f t="shared" si="1"/>
        <v>10</v>
      </c>
      <c r="H120">
        <v>64</v>
      </c>
    </row>
    <row r="121" spans="2:8" x14ac:dyDescent="0.35">
      <c r="B121" t="s">
        <v>3</v>
      </c>
      <c r="C121">
        <v>26</v>
      </c>
      <c r="D121">
        <v>4</v>
      </c>
      <c r="E121">
        <f t="shared" si="1"/>
        <v>20</v>
      </c>
      <c r="H121">
        <v>64</v>
      </c>
    </row>
    <row r="122" spans="2:8" x14ac:dyDescent="0.35">
      <c r="B122" t="s">
        <v>2</v>
      </c>
      <c r="C122">
        <v>20</v>
      </c>
      <c r="D122">
        <v>5</v>
      </c>
      <c r="E122">
        <f t="shared" si="1"/>
        <v>20</v>
      </c>
      <c r="H122">
        <v>64</v>
      </c>
    </row>
    <row r="123" spans="2:8" x14ac:dyDescent="0.35">
      <c r="B123" t="s">
        <v>3</v>
      </c>
      <c r="C123">
        <v>97</v>
      </c>
      <c r="D123">
        <v>2</v>
      </c>
      <c r="E123">
        <f t="shared" si="1"/>
        <v>90</v>
      </c>
      <c r="H123">
        <v>64</v>
      </c>
    </row>
    <row r="124" spans="2:8" x14ac:dyDescent="0.35">
      <c r="B124" t="s">
        <v>2</v>
      </c>
      <c r="C124">
        <v>96</v>
      </c>
      <c r="D124">
        <v>5</v>
      </c>
      <c r="E124">
        <f t="shared" si="1"/>
        <v>90</v>
      </c>
      <c r="H124">
        <v>64</v>
      </c>
    </row>
    <row r="125" spans="2:8" x14ac:dyDescent="0.35">
      <c r="B125" t="s">
        <v>2</v>
      </c>
      <c r="C125">
        <v>47</v>
      </c>
      <c r="D125">
        <v>2</v>
      </c>
      <c r="E125">
        <f t="shared" si="1"/>
        <v>40</v>
      </c>
      <c r="H125">
        <v>64</v>
      </c>
    </row>
    <row r="126" spans="2:8" x14ac:dyDescent="0.35">
      <c r="B126" t="s">
        <v>3</v>
      </c>
      <c r="C126">
        <v>19</v>
      </c>
      <c r="D126">
        <v>5</v>
      </c>
      <c r="E126">
        <f t="shared" si="1"/>
        <v>10</v>
      </c>
      <c r="H126">
        <v>65</v>
      </c>
    </row>
    <row r="127" spans="2:8" x14ac:dyDescent="0.35">
      <c r="B127" t="s">
        <v>2</v>
      </c>
      <c r="C127">
        <v>52</v>
      </c>
      <c r="D127">
        <v>4</v>
      </c>
      <c r="E127">
        <f t="shared" si="1"/>
        <v>50</v>
      </c>
      <c r="H127">
        <v>65</v>
      </c>
    </row>
    <row r="128" spans="2:8" x14ac:dyDescent="0.35">
      <c r="B128" t="s">
        <v>2</v>
      </c>
      <c r="C128">
        <v>57</v>
      </c>
      <c r="D128">
        <v>4</v>
      </c>
      <c r="E128">
        <f t="shared" si="1"/>
        <v>50</v>
      </c>
      <c r="H128">
        <v>66</v>
      </c>
    </row>
    <row r="129" spans="2:8" x14ac:dyDescent="0.35">
      <c r="B129" t="s">
        <v>4</v>
      </c>
      <c r="C129">
        <v>50</v>
      </c>
      <c r="D129">
        <v>5</v>
      </c>
      <c r="E129">
        <f t="shared" si="1"/>
        <v>50</v>
      </c>
      <c r="H129">
        <v>66</v>
      </c>
    </row>
    <row r="130" spans="2:8" x14ac:dyDescent="0.35">
      <c r="B130" t="s">
        <v>3</v>
      </c>
      <c r="C130">
        <v>35</v>
      </c>
      <c r="D130">
        <v>5</v>
      </c>
      <c r="E130">
        <f t="shared" si="1"/>
        <v>30</v>
      </c>
      <c r="H130">
        <v>67</v>
      </c>
    </row>
    <row r="131" spans="2:8" x14ac:dyDescent="0.35">
      <c r="B131" t="s">
        <v>4</v>
      </c>
      <c r="C131">
        <v>32</v>
      </c>
      <c r="D131">
        <v>5</v>
      </c>
      <c r="E131">
        <f t="shared" si="1"/>
        <v>30</v>
      </c>
      <c r="H131">
        <v>67</v>
      </c>
    </row>
    <row r="132" spans="2:8" x14ac:dyDescent="0.35">
      <c r="B132" t="s">
        <v>2</v>
      </c>
      <c r="C132">
        <v>13</v>
      </c>
      <c r="D132">
        <v>4</v>
      </c>
      <c r="E132">
        <f t="shared" si="1"/>
        <v>10</v>
      </c>
      <c r="H132">
        <v>68</v>
      </c>
    </row>
    <row r="133" spans="2:8" x14ac:dyDescent="0.35">
      <c r="B133" t="s">
        <v>2</v>
      </c>
      <c r="C133">
        <v>66</v>
      </c>
      <c r="D133">
        <v>1</v>
      </c>
      <c r="E133">
        <f t="shared" ref="E133:E196" si="2">TRUNC(C133,-1)</f>
        <v>60</v>
      </c>
      <c r="H133">
        <v>68</v>
      </c>
    </row>
    <row r="134" spans="2:8" x14ac:dyDescent="0.35">
      <c r="B134" t="s">
        <v>2</v>
      </c>
      <c r="C134">
        <v>9</v>
      </c>
      <c r="D134">
        <v>2</v>
      </c>
      <c r="E134">
        <f t="shared" si="2"/>
        <v>0</v>
      </c>
      <c r="H134">
        <v>69</v>
      </c>
    </row>
    <row r="135" spans="2:8" x14ac:dyDescent="0.35">
      <c r="B135" t="s">
        <v>4</v>
      </c>
      <c r="C135">
        <v>57</v>
      </c>
      <c r="D135">
        <v>4</v>
      </c>
      <c r="E135">
        <f t="shared" si="2"/>
        <v>50</v>
      </c>
      <c r="H135">
        <v>69</v>
      </c>
    </row>
    <row r="136" spans="2:8" x14ac:dyDescent="0.35">
      <c r="B136" t="s">
        <v>4</v>
      </c>
      <c r="C136">
        <v>58</v>
      </c>
      <c r="D136">
        <v>5</v>
      </c>
      <c r="E136">
        <f t="shared" si="2"/>
        <v>50</v>
      </c>
      <c r="H136">
        <v>70</v>
      </c>
    </row>
    <row r="137" spans="2:8" x14ac:dyDescent="0.35">
      <c r="B137" t="s">
        <v>3</v>
      </c>
      <c r="C137">
        <v>30</v>
      </c>
      <c r="D137">
        <v>5</v>
      </c>
      <c r="E137">
        <f t="shared" si="2"/>
        <v>30</v>
      </c>
      <c r="H137">
        <v>70</v>
      </c>
    </row>
    <row r="138" spans="2:8" x14ac:dyDescent="0.35">
      <c r="B138" t="s">
        <v>3</v>
      </c>
      <c r="C138">
        <v>83</v>
      </c>
      <c r="D138">
        <v>5</v>
      </c>
      <c r="E138">
        <f t="shared" si="2"/>
        <v>80</v>
      </c>
      <c r="H138">
        <v>71</v>
      </c>
    </row>
    <row r="139" spans="2:8" x14ac:dyDescent="0.35">
      <c r="B139" t="s">
        <v>2</v>
      </c>
      <c r="C139">
        <v>16</v>
      </c>
      <c r="D139">
        <v>2</v>
      </c>
      <c r="E139">
        <f t="shared" si="2"/>
        <v>10</v>
      </c>
      <c r="H139">
        <v>74</v>
      </c>
    </row>
    <row r="140" spans="2:8" x14ac:dyDescent="0.35">
      <c r="B140" t="s">
        <v>3</v>
      </c>
      <c r="C140">
        <v>26</v>
      </c>
      <c r="D140">
        <v>2</v>
      </c>
      <c r="E140">
        <f t="shared" si="2"/>
        <v>20</v>
      </c>
      <c r="H140">
        <v>74</v>
      </c>
    </row>
    <row r="141" spans="2:8" x14ac:dyDescent="0.35">
      <c r="B141" t="s">
        <v>2</v>
      </c>
      <c r="C141">
        <v>46</v>
      </c>
      <c r="D141">
        <v>1</v>
      </c>
      <c r="E141">
        <f t="shared" si="2"/>
        <v>40</v>
      </c>
      <c r="H141">
        <v>74</v>
      </c>
    </row>
    <row r="142" spans="2:8" x14ac:dyDescent="0.35">
      <c r="B142" t="s">
        <v>4</v>
      </c>
      <c r="C142">
        <v>16</v>
      </c>
      <c r="D142">
        <v>5</v>
      </c>
      <c r="E142">
        <f t="shared" si="2"/>
        <v>10</v>
      </c>
      <c r="H142">
        <v>75</v>
      </c>
    </row>
    <row r="143" spans="2:8" x14ac:dyDescent="0.35">
      <c r="B143" t="s">
        <v>4</v>
      </c>
      <c r="C143">
        <v>51</v>
      </c>
      <c r="D143">
        <v>1</v>
      </c>
      <c r="E143">
        <f t="shared" si="2"/>
        <v>50</v>
      </c>
      <c r="H143">
        <v>75</v>
      </c>
    </row>
    <row r="144" spans="2:8" x14ac:dyDescent="0.35">
      <c r="B144" t="s">
        <v>2</v>
      </c>
      <c r="C144">
        <v>50</v>
      </c>
      <c r="D144">
        <v>1</v>
      </c>
      <c r="E144">
        <f t="shared" si="2"/>
        <v>50</v>
      </c>
      <c r="H144">
        <v>75</v>
      </c>
    </row>
    <row r="145" spans="2:8" x14ac:dyDescent="0.35">
      <c r="B145" t="s">
        <v>4</v>
      </c>
      <c r="C145">
        <v>71</v>
      </c>
      <c r="D145">
        <v>5</v>
      </c>
      <c r="E145">
        <f t="shared" si="2"/>
        <v>70</v>
      </c>
      <c r="H145">
        <v>75</v>
      </c>
    </row>
    <row r="146" spans="2:8" x14ac:dyDescent="0.35">
      <c r="B146" t="s">
        <v>3</v>
      </c>
      <c r="C146">
        <v>53</v>
      </c>
      <c r="D146">
        <v>5</v>
      </c>
      <c r="E146">
        <f t="shared" si="2"/>
        <v>50</v>
      </c>
      <c r="H146">
        <v>76</v>
      </c>
    </row>
    <row r="147" spans="2:8" x14ac:dyDescent="0.35">
      <c r="B147" t="s">
        <v>3</v>
      </c>
      <c r="C147">
        <v>60</v>
      </c>
      <c r="D147">
        <v>5</v>
      </c>
      <c r="E147">
        <f t="shared" si="2"/>
        <v>60</v>
      </c>
      <c r="H147">
        <v>76</v>
      </c>
    </row>
    <row r="148" spans="2:8" x14ac:dyDescent="0.35">
      <c r="B148" t="s">
        <v>4</v>
      </c>
      <c r="C148">
        <v>27</v>
      </c>
      <c r="D148">
        <v>5</v>
      </c>
      <c r="E148">
        <f t="shared" si="2"/>
        <v>20</v>
      </c>
      <c r="H148">
        <v>76</v>
      </c>
    </row>
    <row r="149" spans="2:8" x14ac:dyDescent="0.35">
      <c r="B149" t="s">
        <v>2</v>
      </c>
      <c r="C149">
        <v>95</v>
      </c>
      <c r="D149">
        <v>5</v>
      </c>
      <c r="E149">
        <f t="shared" si="2"/>
        <v>90</v>
      </c>
      <c r="H149">
        <v>77</v>
      </c>
    </row>
    <row r="150" spans="2:8" x14ac:dyDescent="0.35">
      <c r="B150" t="s">
        <v>4</v>
      </c>
      <c r="C150">
        <v>28</v>
      </c>
      <c r="D150">
        <v>3</v>
      </c>
      <c r="E150">
        <f t="shared" si="2"/>
        <v>20</v>
      </c>
      <c r="H150">
        <v>81</v>
      </c>
    </row>
    <row r="151" spans="2:8" x14ac:dyDescent="0.35">
      <c r="B151" t="s">
        <v>3</v>
      </c>
      <c r="C151">
        <v>7</v>
      </c>
      <c r="D151">
        <v>1</v>
      </c>
      <c r="E151">
        <f t="shared" si="2"/>
        <v>0</v>
      </c>
      <c r="H151">
        <v>82</v>
      </c>
    </row>
    <row r="152" spans="2:8" x14ac:dyDescent="0.35">
      <c r="B152" t="s">
        <v>3</v>
      </c>
      <c r="C152">
        <v>52</v>
      </c>
      <c r="D152">
        <v>4</v>
      </c>
      <c r="E152">
        <f t="shared" si="2"/>
        <v>50</v>
      </c>
      <c r="H152">
        <v>82</v>
      </c>
    </row>
    <row r="153" spans="2:8" x14ac:dyDescent="0.35">
      <c r="B153" t="s">
        <v>2</v>
      </c>
      <c r="C153">
        <v>55</v>
      </c>
      <c r="D153">
        <v>5</v>
      </c>
      <c r="E153">
        <f t="shared" si="2"/>
        <v>50</v>
      </c>
      <c r="H153">
        <v>83</v>
      </c>
    </row>
    <row r="154" spans="2:8" x14ac:dyDescent="0.35">
      <c r="B154" t="s">
        <v>2</v>
      </c>
      <c r="C154">
        <v>36</v>
      </c>
      <c r="D154">
        <v>1</v>
      </c>
      <c r="E154">
        <f t="shared" si="2"/>
        <v>30</v>
      </c>
      <c r="H154">
        <v>83</v>
      </c>
    </row>
    <row r="155" spans="2:8" x14ac:dyDescent="0.35">
      <c r="B155" t="s">
        <v>3</v>
      </c>
      <c r="C155">
        <v>11</v>
      </c>
      <c r="D155">
        <v>4</v>
      </c>
      <c r="E155">
        <f t="shared" si="2"/>
        <v>10</v>
      </c>
      <c r="H155">
        <v>84</v>
      </c>
    </row>
    <row r="156" spans="2:8" x14ac:dyDescent="0.35">
      <c r="B156" t="s">
        <v>3</v>
      </c>
      <c r="C156">
        <v>24</v>
      </c>
      <c r="D156">
        <v>4</v>
      </c>
      <c r="E156">
        <f t="shared" si="2"/>
        <v>20</v>
      </c>
      <c r="H156">
        <v>84</v>
      </c>
    </row>
    <row r="157" spans="2:8" x14ac:dyDescent="0.35">
      <c r="B157" t="s">
        <v>4</v>
      </c>
      <c r="C157">
        <v>83</v>
      </c>
      <c r="D157">
        <v>4</v>
      </c>
      <c r="E157">
        <f t="shared" si="2"/>
        <v>80</v>
      </c>
      <c r="H157">
        <v>84</v>
      </c>
    </row>
    <row r="158" spans="2:8" x14ac:dyDescent="0.35">
      <c r="B158" t="s">
        <v>3</v>
      </c>
      <c r="C158">
        <v>9</v>
      </c>
      <c r="D158">
        <v>3</v>
      </c>
      <c r="E158">
        <f t="shared" si="2"/>
        <v>0</v>
      </c>
      <c r="H158">
        <v>85</v>
      </c>
    </row>
    <row r="159" spans="2:8" x14ac:dyDescent="0.35">
      <c r="B159" t="s">
        <v>2</v>
      </c>
      <c r="C159">
        <v>25</v>
      </c>
      <c r="D159">
        <v>5</v>
      </c>
      <c r="E159">
        <f t="shared" si="2"/>
        <v>20</v>
      </c>
      <c r="H159">
        <v>85</v>
      </c>
    </row>
    <row r="160" spans="2:8" x14ac:dyDescent="0.35">
      <c r="B160" t="s">
        <v>2</v>
      </c>
      <c r="C160">
        <v>59</v>
      </c>
      <c r="D160">
        <v>5</v>
      </c>
      <c r="E160">
        <f t="shared" si="2"/>
        <v>50</v>
      </c>
      <c r="H160">
        <v>85</v>
      </c>
    </row>
    <row r="161" spans="2:8" x14ac:dyDescent="0.35">
      <c r="B161" t="s">
        <v>2</v>
      </c>
      <c r="C161">
        <v>59</v>
      </c>
      <c r="D161">
        <v>5</v>
      </c>
      <c r="E161">
        <f t="shared" si="2"/>
        <v>50</v>
      </c>
      <c r="H161">
        <v>85</v>
      </c>
    </row>
    <row r="162" spans="2:8" x14ac:dyDescent="0.35">
      <c r="B162" t="s">
        <v>4</v>
      </c>
      <c r="C162">
        <v>49</v>
      </c>
      <c r="D162">
        <v>5</v>
      </c>
      <c r="E162">
        <f t="shared" si="2"/>
        <v>40</v>
      </c>
      <c r="H162">
        <v>86</v>
      </c>
    </row>
    <row r="163" spans="2:8" x14ac:dyDescent="0.35">
      <c r="B163" t="s">
        <v>2</v>
      </c>
      <c r="C163">
        <v>58</v>
      </c>
      <c r="D163">
        <v>2</v>
      </c>
      <c r="E163">
        <f t="shared" si="2"/>
        <v>50</v>
      </c>
      <c r="H163">
        <v>86</v>
      </c>
    </row>
    <row r="164" spans="2:8" x14ac:dyDescent="0.35">
      <c r="B164" t="s">
        <v>4</v>
      </c>
      <c r="C164">
        <v>50</v>
      </c>
      <c r="D164">
        <v>4</v>
      </c>
      <c r="E164">
        <f t="shared" si="2"/>
        <v>50</v>
      </c>
      <c r="H164">
        <v>86</v>
      </c>
    </row>
    <row r="165" spans="2:8" x14ac:dyDescent="0.35">
      <c r="B165" t="s">
        <v>4</v>
      </c>
      <c r="C165">
        <v>46</v>
      </c>
      <c r="D165">
        <v>5</v>
      </c>
      <c r="E165">
        <f t="shared" si="2"/>
        <v>40</v>
      </c>
      <c r="H165">
        <v>86</v>
      </c>
    </row>
    <row r="166" spans="2:8" x14ac:dyDescent="0.35">
      <c r="B166" t="s">
        <v>4</v>
      </c>
      <c r="C166">
        <v>37</v>
      </c>
      <c r="D166">
        <v>2</v>
      </c>
      <c r="E166">
        <f t="shared" si="2"/>
        <v>30</v>
      </c>
      <c r="H166">
        <v>86</v>
      </c>
    </row>
    <row r="167" spans="2:8" x14ac:dyDescent="0.35">
      <c r="B167" t="s">
        <v>3</v>
      </c>
      <c r="C167">
        <v>72</v>
      </c>
      <c r="D167">
        <v>1</v>
      </c>
      <c r="E167">
        <f t="shared" si="2"/>
        <v>70</v>
      </c>
      <c r="H167">
        <v>87</v>
      </c>
    </row>
    <row r="168" spans="2:8" x14ac:dyDescent="0.35">
      <c r="B168" t="s">
        <v>4</v>
      </c>
      <c r="C168">
        <v>88</v>
      </c>
      <c r="D168">
        <v>5</v>
      </c>
      <c r="E168">
        <f t="shared" si="2"/>
        <v>80</v>
      </c>
      <c r="H168">
        <v>87</v>
      </c>
    </row>
    <row r="169" spans="2:8" x14ac:dyDescent="0.35">
      <c r="B169" t="s">
        <v>3</v>
      </c>
      <c r="C169">
        <v>24</v>
      </c>
      <c r="D169">
        <v>1</v>
      </c>
      <c r="E169">
        <f t="shared" si="2"/>
        <v>20</v>
      </c>
      <c r="H169">
        <v>87</v>
      </c>
    </row>
    <row r="170" spans="2:8" x14ac:dyDescent="0.35">
      <c r="B170" t="s">
        <v>3</v>
      </c>
      <c r="C170">
        <v>20</v>
      </c>
      <c r="D170">
        <v>3</v>
      </c>
      <c r="E170">
        <f t="shared" si="2"/>
        <v>20</v>
      </c>
      <c r="H170">
        <v>91</v>
      </c>
    </row>
    <row r="171" spans="2:8" x14ac:dyDescent="0.35">
      <c r="B171" t="s">
        <v>2</v>
      </c>
      <c r="C171">
        <v>61</v>
      </c>
      <c r="D171">
        <v>2</v>
      </c>
      <c r="E171">
        <f t="shared" si="2"/>
        <v>60</v>
      </c>
      <c r="H171">
        <v>92</v>
      </c>
    </row>
    <row r="172" spans="2:8" x14ac:dyDescent="0.35">
      <c r="B172" t="s">
        <v>4</v>
      </c>
      <c r="C172">
        <v>35</v>
      </c>
      <c r="D172">
        <v>1</v>
      </c>
      <c r="E172">
        <f t="shared" si="2"/>
        <v>30</v>
      </c>
      <c r="H172">
        <v>93</v>
      </c>
    </row>
    <row r="173" spans="2:8" x14ac:dyDescent="0.35">
      <c r="B173" t="s">
        <v>3</v>
      </c>
      <c r="C173">
        <v>7</v>
      </c>
      <c r="D173">
        <v>5</v>
      </c>
      <c r="E173">
        <f t="shared" si="2"/>
        <v>0</v>
      </c>
      <c r="H173">
        <v>95</v>
      </c>
    </row>
    <row r="174" spans="2:8" x14ac:dyDescent="0.35">
      <c r="B174" t="s">
        <v>2</v>
      </c>
      <c r="C174">
        <v>14</v>
      </c>
      <c r="D174">
        <v>2</v>
      </c>
      <c r="E174">
        <f t="shared" si="2"/>
        <v>10</v>
      </c>
      <c r="H174">
        <v>95</v>
      </c>
    </row>
    <row r="175" spans="2:8" x14ac:dyDescent="0.35">
      <c r="B175" t="s">
        <v>2</v>
      </c>
      <c r="C175">
        <v>15</v>
      </c>
      <c r="D175">
        <v>3</v>
      </c>
      <c r="E175">
        <f t="shared" si="2"/>
        <v>10</v>
      </c>
      <c r="H175">
        <v>95</v>
      </c>
    </row>
    <row r="176" spans="2:8" x14ac:dyDescent="0.35">
      <c r="B176" t="s">
        <v>2</v>
      </c>
      <c r="C176">
        <v>51</v>
      </c>
      <c r="D176">
        <v>4</v>
      </c>
      <c r="E176">
        <f t="shared" si="2"/>
        <v>50</v>
      </c>
      <c r="H176">
        <v>96</v>
      </c>
    </row>
    <row r="177" spans="2:8" x14ac:dyDescent="0.35">
      <c r="B177" t="s">
        <v>4</v>
      </c>
      <c r="C177">
        <v>51</v>
      </c>
      <c r="D177">
        <v>1</v>
      </c>
      <c r="E177">
        <f t="shared" si="2"/>
        <v>50</v>
      </c>
      <c r="H177">
        <v>96</v>
      </c>
    </row>
    <row r="178" spans="2:8" x14ac:dyDescent="0.35">
      <c r="B178" t="s">
        <v>4</v>
      </c>
      <c r="C178">
        <v>55</v>
      </c>
      <c r="D178">
        <v>5</v>
      </c>
      <c r="E178">
        <f t="shared" si="2"/>
        <v>50</v>
      </c>
      <c r="H178">
        <v>96</v>
      </c>
    </row>
    <row r="179" spans="2:8" x14ac:dyDescent="0.35">
      <c r="B179" t="s">
        <v>4</v>
      </c>
      <c r="C179">
        <v>12</v>
      </c>
      <c r="D179">
        <v>5</v>
      </c>
      <c r="E179">
        <f t="shared" si="2"/>
        <v>10</v>
      </c>
      <c r="H179">
        <v>97</v>
      </c>
    </row>
    <row r="180" spans="2:8" x14ac:dyDescent="0.35">
      <c r="B180" t="s">
        <v>3</v>
      </c>
      <c r="C180">
        <v>51</v>
      </c>
      <c r="D180">
        <v>5</v>
      </c>
      <c r="E180">
        <f t="shared" si="2"/>
        <v>50</v>
      </c>
      <c r="H180">
        <v>97</v>
      </c>
    </row>
    <row r="181" spans="2:8" x14ac:dyDescent="0.35">
      <c r="B181" t="s">
        <v>3</v>
      </c>
      <c r="C181">
        <v>20</v>
      </c>
      <c r="D181">
        <v>5</v>
      </c>
      <c r="E181">
        <f t="shared" si="2"/>
        <v>20</v>
      </c>
      <c r="H181">
        <v>97</v>
      </c>
    </row>
    <row r="182" spans="2:8" x14ac:dyDescent="0.35">
      <c r="B182" t="s">
        <v>4</v>
      </c>
      <c r="C182">
        <v>16</v>
      </c>
      <c r="D182">
        <v>5</v>
      </c>
      <c r="E182">
        <f t="shared" si="2"/>
        <v>10</v>
      </c>
      <c r="H182">
        <v>98</v>
      </c>
    </row>
    <row r="183" spans="2:8" x14ac:dyDescent="0.35">
      <c r="B183" t="s">
        <v>3</v>
      </c>
      <c r="C183">
        <v>58</v>
      </c>
      <c r="D183">
        <v>5</v>
      </c>
      <c r="E183">
        <f t="shared" si="2"/>
        <v>50</v>
      </c>
      <c r="H183">
        <v>99</v>
      </c>
    </row>
    <row r="184" spans="2:8" x14ac:dyDescent="0.35">
      <c r="B184" t="s">
        <v>2</v>
      </c>
      <c r="C184">
        <v>21</v>
      </c>
      <c r="D184">
        <v>2</v>
      </c>
      <c r="E184">
        <f t="shared" si="2"/>
        <v>20</v>
      </c>
      <c r="H184">
        <v>100</v>
      </c>
    </row>
    <row r="185" spans="2:8" x14ac:dyDescent="0.35">
      <c r="B185" t="s">
        <v>4</v>
      </c>
      <c r="C185">
        <v>41</v>
      </c>
      <c r="D185">
        <v>2</v>
      </c>
      <c r="E185">
        <f t="shared" si="2"/>
        <v>40</v>
      </c>
      <c r="H185">
        <v>119</v>
      </c>
    </row>
    <row r="186" spans="2:8" x14ac:dyDescent="0.35">
      <c r="B186" t="s">
        <v>3</v>
      </c>
      <c r="C186">
        <v>88</v>
      </c>
      <c r="D186">
        <v>1</v>
      </c>
      <c r="E186">
        <f t="shared" si="2"/>
        <v>80</v>
      </c>
      <c r="H186">
        <v>120</v>
      </c>
    </row>
    <row r="187" spans="2:8" x14ac:dyDescent="0.35">
      <c r="B187" t="s">
        <v>3</v>
      </c>
      <c r="C187">
        <v>30</v>
      </c>
      <c r="D187">
        <v>1</v>
      </c>
      <c r="E187">
        <f t="shared" si="2"/>
        <v>30</v>
      </c>
      <c r="H187">
        <v>144</v>
      </c>
    </row>
    <row r="188" spans="2:8" x14ac:dyDescent="0.35">
      <c r="B188" t="s">
        <v>2</v>
      </c>
      <c r="C188">
        <v>67</v>
      </c>
      <c r="D188">
        <v>5</v>
      </c>
      <c r="E188">
        <f t="shared" si="2"/>
        <v>60</v>
      </c>
      <c r="H188">
        <v>145</v>
      </c>
    </row>
    <row r="189" spans="2:8" x14ac:dyDescent="0.35">
      <c r="B189" t="s">
        <v>4</v>
      </c>
      <c r="C189">
        <v>36</v>
      </c>
      <c r="D189">
        <v>4</v>
      </c>
      <c r="E189">
        <f t="shared" si="2"/>
        <v>30</v>
      </c>
      <c r="H189">
        <v>187</v>
      </c>
    </row>
    <row r="190" spans="2:8" x14ac:dyDescent="0.35">
      <c r="B190" t="s">
        <v>3</v>
      </c>
      <c r="C190">
        <v>70</v>
      </c>
      <c r="D190">
        <v>3</v>
      </c>
      <c r="E190">
        <f t="shared" si="2"/>
        <v>70</v>
      </c>
      <c r="H190">
        <v>188</v>
      </c>
    </row>
    <row r="191" spans="2:8" x14ac:dyDescent="0.35">
      <c r="B191" t="s">
        <v>2</v>
      </c>
      <c r="C191">
        <v>20</v>
      </c>
      <c r="D191">
        <v>3</v>
      </c>
      <c r="E191">
        <f t="shared" si="2"/>
        <v>20</v>
      </c>
      <c r="H191">
        <v>210</v>
      </c>
    </row>
    <row r="192" spans="2:8" x14ac:dyDescent="0.35">
      <c r="B192" t="s">
        <v>4</v>
      </c>
      <c r="C192">
        <v>51</v>
      </c>
      <c r="D192">
        <v>2</v>
      </c>
      <c r="E192">
        <f t="shared" si="2"/>
        <v>50</v>
      </c>
      <c r="H192">
        <v>211</v>
      </c>
    </row>
    <row r="193" spans="2:8" x14ac:dyDescent="0.35">
      <c r="B193" t="s">
        <v>3</v>
      </c>
      <c r="C193">
        <v>49</v>
      </c>
      <c r="D193">
        <v>2</v>
      </c>
      <c r="E193">
        <f t="shared" si="2"/>
        <v>40</v>
      </c>
      <c r="H193">
        <v>212</v>
      </c>
    </row>
    <row r="194" spans="2:8" x14ac:dyDescent="0.35">
      <c r="B194" t="s">
        <v>3</v>
      </c>
      <c r="C194">
        <v>54</v>
      </c>
      <c r="D194">
        <v>1</v>
      </c>
      <c r="E194">
        <f t="shared" si="2"/>
        <v>50</v>
      </c>
      <c r="H194">
        <v>212</v>
      </c>
    </row>
    <row r="195" spans="2:8" x14ac:dyDescent="0.35">
      <c r="B195" t="s">
        <v>2</v>
      </c>
      <c r="C195">
        <v>77</v>
      </c>
      <c r="D195">
        <v>5</v>
      </c>
      <c r="E195">
        <f t="shared" si="2"/>
        <v>70</v>
      </c>
      <c r="H195">
        <v>213</v>
      </c>
    </row>
    <row r="196" spans="2:8" x14ac:dyDescent="0.35">
      <c r="B196" t="s">
        <v>4</v>
      </c>
      <c r="C196">
        <v>31</v>
      </c>
      <c r="D196">
        <v>5</v>
      </c>
      <c r="E196">
        <f t="shared" si="2"/>
        <v>30</v>
      </c>
      <c r="H196">
        <v>217</v>
      </c>
    </row>
    <row r="197" spans="2:8" x14ac:dyDescent="0.35">
      <c r="B197" t="s">
        <v>2</v>
      </c>
      <c r="C197">
        <v>49</v>
      </c>
      <c r="D197">
        <v>5</v>
      </c>
      <c r="E197">
        <f t="shared" ref="E197:E260" si="3">TRUNC(C197,-1)</f>
        <v>40</v>
      </c>
      <c r="H197">
        <v>217</v>
      </c>
    </row>
    <row r="198" spans="2:8" x14ac:dyDescent="0.35">
      <c r="B198" t="s">
        <v>3</v>
      </c>
      <c r="C198">
        <v>71</v>
      </c>
      <c r="D198">
        <v>4</v>
      </c>
      <c r="E198">
        <f t="shared" si="3"/>
        <v>70</v>
      </c>
      <c r="H198">
        <v>218</v>
      </c>
    </row>
    <row r="199" spans="2:8" x14ac:dyDescent="0.35">
      <c r="B199" t="s">
        <v>4</v>
      </c>
      <c r="C199">
        <v>77</v>
      </c>
      <c r="D199">
        <v>1</v>
      </c>
      <c r="E199">
        <f t="shared" si="3"/>
        <v>70</v>
      </c>
      <c r="H199">
        <v>218</v>
      </c>
    </row>
    <row r="200" spans="2:8" x14ac:dyDescent="0.35">
      <c r="B200" t="s">
        <v>4</v>
      </c>
      <c r="C200">
        <v>34</v>
      </c>
      <c r="D200">
        <v>1</v>
      </c>
      <c r="E200">
        <f t="shared" si="3"/>
        <v>30</v>
      </c>
      <c r="H200">
        <v>234</v>
      </c>
    </row>
    <row r="201" spans="2:8" x14ac:dyDescent="0.35">
      <c r="B201" t="s">
        <v>3</v>
      </c>
      <c r="C201">
        <v>70</v>
      </c>
      <c r="D201">
        <v>5</v>
      </c>
      <c r="E201">
        <f t="shared" si="3"/>
        <v>70</v>
      </c>
      <c r="H201">
        <v>235</v>
      </c>
    </row>
    <row r="202" spans="2:8" x14ac:dyDescent="0.35">
      <c r="B202" t="s">
        <v>3</v>
      </c>
      <c r="C202">
        <v>41</v>
      </c>
      <c r="D202">
        <v>3</v>
      </c>
      <c r="E202">
        <f t="shared" si="3"/>
        <v>40</v>
      </c>
      <c r="H202">
        <v>258</v>
      </c>
    </row>
    <row r="203" spans="2:8" x14ac:dyDescent="0.35">
      <c r="B203" t="s">
        <v>2</v>
      </c>
      <c r="C203">
        <v>47</v>
      </c>
      <c r="D203">
        <v>4</v>
      </c>
      <c r="E203">
        <f t="shared" si="3"/>
        <v>40</v>
      </c>
      <c r="H203">
        <v>259</v>
      </c>
    </row>
    <row r="204" spans="2:8" x14ac:dyDescent="0.35">
      <c r="B204" t="s">
        <v>2</v>
      </c>
      <c r="C204">
        <v>87</v>
      </c>
      <c r="D204">
        <v>2</v>
      </c>
      <c r="E204">
        <f t="shared" si="3"/>
        <v>80</v>
      </c>
      <c r="H204">
        <v>259</v>
      </c>
    </row>
    <row r="205" spans="2:8" x14ac:dyDescent="0.35">
      <c r="B205" t="s">
        <v>4</v>
      </c>
      <c r="C205">
        <v>81</v>
      </c>
      <c r="D205">
        <v>4</v>
      </c>
      <c r="E205">
        <f t="shared" si="3"/>
        <v>80</v>
      </c>
      <c r="H205">
        <v>260</v>
      </c>
    </row>
    <row r="206" spans="2:8" x14ac:dyDescent="0.35">
      <c r="B206" t="s">
        <v>4</v>
      </c>
      <c r="C206">
        <v>34</v>
      </c>
      <c r="D206">
        <v>1</v>
      </c>
      <c r="E206">
        <f t="shared" si="3"/>
        <v>30</v>
      </c>
      <c r="H206">
        <v>284</v>
      </c>
    </row>
    <row r="207" spans="2:8" x14ac:dyDescent="0.35">
      <c r="B207" t="s">
        <v>3</v>
      </c>
      <c r="C207">
        <v>69</v>
      </c>
      <c r="D207">
        <v>5</v>
      </c>
      <c r="E207">
        <f t="shared" si="3"/>
        <v>60</v>
      </c>
      <c r="H207">
        <v>285</v>
      </c>
    </row>
    <row r="208" spans="2:8" x14ac:dyDescent="0.35">
      <c r="B208" t="s">
        <v>2</v>
      </c>
      <c r="C208">
        <v>41</v>
      </c>
      <c r="D208">
        <v>5</v>
      </c>
      <c r="E208">
        <f t="shared" si="3"/>
        <v>40</v>
      </c>
      <c r="H208">
        <v>288</v>
      </c>
    </row>
    <row r="209" spans="2:8" x14ac:dyDescent="0.35">
      <c r="B209" t="s">
        <v>4</v>
      </c>
      <c r="C209">
        <v>81</v>
      </c>
      <c r="D209">
        <v>4</v>
      </c>
      <c r="E209">
        <f t="shared" si="3"/>
        <v>80</v>
      </c>
      <c r="H209">
        <v>289</v>
      </c>
    </row>
    <row r="210" spans="2:8" x14ac:dyDescent="0.35">
      <c r="B210" t="s">
        <v>2</v>
      </c>
      <c r="C210">
        <v>32</v>
      </c>
      <c r="D210">
        <v>4</v>
      </c>
      <c r="E210">
        <f t="shared" si="3"/>
        <v>30</v>
      </c>
      <c r="H210">
        <v>334</v>
      </c>
    </row>
    <row r="211" spans="2:8" x14ac:dyDescent="0.35">
      <c r="B211" t="s">
        <v>4</v>
      </c>
      <c r="C211">
        <v>71</v>
      </c>
      <c r="D211">
        <v>5</v>
      </c>
      <c r="E211">
        <f t="shared" si="3"/>
        <v>70</v>
      </c>
      <c r="H211">
        <v>335</v>
      </c>
    </row>
    <row r="212" spans="2:8" x14ac:dyDescent="0.35">
      <c r="B212" t="s">
        <v>2</v>
      </c>
      <c r="C212">
        <v>48</v>
      </c>
      <c r="D212">
        <v>5</v>
      </c>
      <c r="E212">
        <f t="shared" si="3"/>
        <v>40</v>
      </c>
      <c r="H212">
        <v>357</v>
      </c>
    </row>
    <row r="213" spans="2:8" x14ac:dyDescent="0.35">
      <c r="B213" t="s">
        <v>4</v>
      </c>
      <c r="C213">
        <v>73</v>
      </c>
      <c r="D213">
        <v>5</v>
      </c>
      <c r="E213">
        <f t="shared" si="3"/>
        <v>70</v>
      </c>
      <c r="H213">
        <v>358</v>
      </c>
    </row>
    <row r="214" spans="2:8" x14ac:dyDescent="0.35">
      <c r="B214" t="s">
        <v>4</v>
      </c>
      <c r="C214">
        <v>40</v>
      </c>
      <c r="D214">
        <v>5</v>
      </c>
      <c r="E214">
        <f t="shared" si="3"/>
        <v>40</v>
      </c>
      <c r="H214">
        <v>478</v>
      </c>
    </row>
    <row r="215" spans="2:8" x14ac:dyDescent="0.35">
      <c r="B215" t="s">
        <v>3</v>
      </c>
      <c r="C215">
        <v>81</v>
      </c>
      <c r="D215">
        <v>4</v>
      </c>
      <c r="E215">
        <f t="shared" si="3"/>
        <v>80</v>
      </c>
      <c r="H215">
        <v>479</v>
      </c>
    </row>
    <row r="216" spans="2:8" x14ac:dyDescent="0.35">
      <c r="B216" t="s">
        <v>3</v>
      </c>
      <c r="C216">
        <v>20</v>
      </c>
      <c r="D216">
        <v>5</v>
      </c>
      <c r="E216">
        <f t="shared" si="3"/>
        <v>20</v>
      </c>
      <c r="H216">
        <v>486</v>
      </c>
    </row>
    <row r="217" spans="2:8" x14ac:dyDescent="0.35">
      <c r="B217" t="s">
        <v>2</v>
      </c>
      <c r="C217">
        <v>52</v>
      </c>
      <c r="D217">
        <v>4</v>
      </c>
      <c r="E217">
        <f t="shared" si="3"/>
        <v>50</v>
      </c>
      <c r="H217">
        <v>487</v>
      </c>
    </row>
    <row r="218" spans="2:8" x14ac:dyDescent="0.35">
      <c r="B218" t="s">
        <v>2</v>
      </c>
      <c r="C218">
        <v>38</v>
      </c>
      <c r="D218">
        <v>3</v>
      </c>
      <c r="E218">
        <f t="shared" si="3"/>
        <v>30</v>
      </c>
      <c r="H218">
        <v>488</v>
      </c>
    </row>
    <row r="219" spans="2:8" x14ac:dyDescent="0.35">
      <c r="B219" t="s">
        <v>4</v>
      </c>
      <c r="C219">
        <v>27</v>
      </c>
      <c r="D219">
        <v>4</v>
      </c>
      <c r="E219">
        <f t="shared" si="3"/>
        <v>20</v>
      </c>
      <c r="H219">
        <v>488</v>
      </c>
    </row>
    <row r="220" spans="2:8" x14ac:dyDescent="0.35">
      <c r="B220" t="s">
        <v>4</v>
      </c>
      <c r="C220">
        <v>63</v>
      </c>
      <c r="D220">
        <v>2</v>
      </c>
      <c r="E220">
        <f t="shared" si="3"/>
        <v>60</v>
      </c>
      <c r="H220">
        <v>489</v>
      </c>
    </row>
    <row r="221" spans="2:8" x14ac:dyDescent="0.35">
      <c r="B221" t="s">
        <v>3</v>
      </c>
      <c r="C221">
        <v>32</v>
      </c>
      <c r="D221">
        <v>2</v>
      </c>
      <c r="E221">
        <f t="shared" si="3"/>
        <v>30</v>
      </c>
      <c r="H221">
        <v>513</v>
      </c>
    </row>
    <row r="222" spans="2:8" x14ac:dyDescent="0.35">
      <c r="B222" t="s">
        <v>2</v>
      </c>
      <c r="C222">
        <v>78</v>
      </c>
      <c r="D222">
        <v>5</v>
      </c>
      <c r="E222">
        <f t="shared" si="3"/>
        <v>70</v>
      </c>
      <c r="H222">
        <v>514</v>
      </c>
    </row>
    <row r="223" spans="2:8" x14ac:dyDescent="0.35">
      <c r="B223" t="s">
        <v>3</v>
      </c>
      <c r="C223">
        <v>36</v>
      </c>
      <c r="D223">
        <v>5</v>
      </c>
      <c r="E223">
        <f t="shared" si="3"/>
        <v>30</v>
      </c>
      <c r="H223">
        <v>519</v>
      </c>
    </row>
    <row r="224" spans="2:8" x14ac:dyDescent="0.35">
      <c r="B224" t="s">
        <v>2</v>
      </c>
      <c r="C224">
        <v>63</v>
      </c>
      <c r="D224">
        <v>5</v>
      </c>
      <c r="E224">
        <f t="shared" si="3"/>
        <v>60</v>
      </c>
      <c r="H224">
        <v>520</v>
      </c>
    </row>
    <row r="225" spans="2:8" x14ac:dyDescent="0.35">
      <c r="B225" t="s">
        <v>3</v>
      </c>
      <c r="C225">
        <v>30</v>
      </c>
      <c r="D225">
        <v>5</v>
      </c>
      <c r="E225">
        <f t="shared" si="3"/>
        <v>30</v>
      </c>
      <c r="H225">
        <v>524</v>
      </c>
    </row>
    <row r="226" spans="2:8" x14ac:dyDescent="0.35">
      <c r="B226" t="s">
        <v>2</v>
      </c>
      <c r="C226">
        <v>71</v>
      </c>
      <c r="D226">
        <v>3</v>
      </c>
      <c r="E226">
        <f t="shared" si="3"/>
        <v>70</v>
      </c>
      <c r="H226">
        <v>525</v>
      </c>
    </row>
    <row r="227" spans="2:8" x14ac:dyDescent="0.35">
      <c r="B227" t="s">
        <v>4</v>
      </c>
      <c r="C227">
        <v>40</v>
      </c>
      <c r="D227">
        <v>3</v>
      </c>
      <c r="E227">
        <f t="shared" si="3"/>
        <v>40</v>
      </c>
      <c r="H227">
        <v>542</v>
      </c>
    </row>
    <row r="228" spans="2:8" x14ac:dyDescent="0.35">
      <c r="B228" t="s">
        <v>3</v>
      </c>
      <c r="C228">
        <v>71</v>
      </c>
      <c r="D228">
        <v>5</v>
      </c>
      <c r="E228">
        <f t="shared" si="3"/>
        <v>70</v>
      </c>
      <c r="H228">
        <v>543</v>
      </c>
    </row>
    <row r="229" spans="2:8" x14ac:dyDescent="0.35">
      <c r="B229" t="s">
        <v>2</v>
      </c>
      <c r="C229">
        <v>37</v>
      </c>
      <c r="D229">
        <v>5</v>
      </c>
      <c r="E229">
        <f t="shared" si="3"/>
        <v>30</v>
      </c>
      <c r="H229">
        <v>547</v>
      </c>
    </row>
    <row r="230" spans="2:8" x14ac:dyDescent="0.35">
      <c r="B230" t="s">
        <v>4</v>
      </c>
      <c r="C230">
        <v>32</v>
      </c>
      <c r="D230">
        <v>5</v>
      </c>
      <c r="E230">
        <f t="shared" si="3"/>
        <v>30</v>
      </c>
      <c r="H230">
        <v>548</v>
      </c>
    </row>
    <row r="231" spans="2:8" x14ac:dyDescent="0.35">
      <c r="B231" t="s">
        <v>3</v>
      </c>
      <c r="C231">
        <v>41</v>
      </c>
      <c r="D231">
        <v>1</v>
      </c>
      <c r="E231">
        <f t="shared" si="3"/>
        <v>40</v>
      </c>
      <c r="H231">
        <v>548</v>
      </c>
    </row>
    <row r="232" spans="2:8" x14ac:dyDescent="0.35">
      <c r="B232" t="s">
        <v>4</v>
      </c>
      <c r="C232">
        <v>41</v>
      </c>
      <c r="D232">
        <v>5</v>
      </c>
      <c r="E232">
        <f t="shared" si="3"/>
        <v>40</v>
      </c>
      <c r="H232">
        <v>548</v>
      </c>
    </row>
    <row r="233" spans="2:8" x14ac:dyDescent="0.35">
      <c r="B233" t="s">
        <v>4</v>
      </c>
      <c r="C233">
        <v>66</v>
      </c>
      <c r="D233">
        <v>4</v>
      </c>
      <c r="E233">
        <f t="shared" si="3"/>
        <v>60</v>
      </c>
      <c r="H233">
        <v>548</v>
      </c>
    </row>
    <row r="234" spans="2:8" x14ac:dyDescent="0.35">
      <c r="B234" t="s">
        <v>3</v>
      </c>
      <c r="C234">
        <v>75</v>
      </c>
      <c r="D234">
        <v>1</v>
      </c>
      <c r="E234">
        <f t="shared" si="3"/>
        <v>70</v>
      </c>
      <c r="H234">
        <v>549</v>
      </c>
    </row>
    <row r="235" spans="2:8" x14ac:dyDescent="0.35">
      <c r="B235" t="s">
        <v>2</v>
      </c>
      <c r="C235">
        <v>71</v>
      </c>
      <c r="D235">
        <v>5</v>
      </c>
      <c r="E235">
        <f t="shared" si="3"/>
        <v>70</v>
      </c>
      <c r="H235">
        <v>549</v>
      </c>
    </row>
    <row r="236" spans="2:8" x14ac:dyDescent="0.35">
      <c r="B236" t="s">
        <v>3</v>
      </c>
      <c r="C236">
        <v>78</v>
      </c>
      <c r="D236">
        <v>4</v>
      </c>
      <c r="E236">
        <f t="shared" si="3"/>
        <v>70</v>
      </c>
      <c r="H236">
        <v>549</v>
      </c>
    </row>
    <row r="237" spans="2:8" x14ac:dyDescent="0.35">
      <c r="B237" t="s">
        <v>2</v>
      </c>
      <c r="C237">
        <v>49</v>
      </c>
      <c r="D237">
        <v>4</v>
      </c>
      <c r="E237">
        <f t="shared" si="3"/>
        <v>40</v>
      </c>
      <c r="H237">
        <v>557</v>
      </c>
    </row>
    <row r="238" spans="2:8" x14ac:dyDescent="0.35">
      <c r="B238" t="s">
        <v>4</v>
      </c>
      <c r="C238">
        <v>88</v>
      </c>
      <c r="D238">
        <v>2</v>
      </c>
      <c r="E238">
        <f t="shared" si="3"/>
        <v>80</v>
      </c>
      <c r="H238">
        <v>558</v>
      </c>
    </row>
    <row r="239" spans="2:8" x14ac:dyDescent="0.35">
      <c r="B239" t="s">
        <v>3</v>
      </c>
      <c r="C239">
        <v>45</v>
      </c>
      <c r="D239">
        <v>4</v>
      </c>
      <c r="E239">
        <f t="shared" si="3"/>
        <v>40</v>
      </c>
      <c r="H239">
        <v>589</v>
      </c>
    </row>
    <row r="240" spans="2:8" x14ac:dyDescent="0.35">
      <c r="B240" t="s">
        <v>2</v>
      </c>
      <c r="C240">
        <v>73</v>
      </c>
      <c r="D240">
        <v>3</v>
      </c>
      <c r="E240">
        <f t="shared" si="3"/>
        <v>70</v>
      </c>
      <c r="H240">
        <v>590</v>
      </c>
    </row>
    <row r="241" spans="2:8" x14ac:dyDescent="0.35">
      <c r="B241" t="s">
        <v>2</v>
      </c>
      <c r="C241">
        <v>41</v>
      </c>
      <c r="D241">
        <v>4</v>
      </c>
      <c r="E241">
        <f t="shared" si="3"/>
        <v>40</v>
      </c>
      <c r="H241">
        <v>632</v>
      </c>
    </row>
    <row r="242" spans="2:8" x14ac:dyDescent="0.35">
      <c r="B242" t="s">
        <v>4</v>
      </c>
      <c r="C242">
        <v>76</v>
      </c>
      <c r="D242">
        <v>4</v>
      </c>
      <c r="E242">
        <f t="shared" si="3"/>
        <v>70</v>
      </c>
      <c r="H242">
        <v>633</v>
      </c>
    </row>
    <row r="243" spans="2:8" x14ac:dyDescent="0.35">
      <c r="B243" t="s">
        <v>4</v>
      </c>
      <c r="C243">
        <v>29</v>
      </c>
      <c r="D243">
        <v>5</v>
      </c>
      <c r="E243">
        <f t="shared" si="3"/>
        <v>20</v>
      </c>
      <c r="H243">
        <v>635</v>
      </c>
    </row>
    <row r="244" spans="2:8" x14ac:dyDescent="0.35">
      <c r="B244" t="s">
        <v>3</v>
      </c>
      <c r="C244">
        <v>56</v>
      </c>
      <c r="D244">
        <v>5</v>
      </c>
      <c r="E244">
        <f t="shared" si="3"/>
        <v>50</v>
      </c>
      <c r="H244">
        <v>636</v>
      </c>
    </row>
    <row r="245" spans="2:8" x14ac:dyDescent="0.35">
      <c r="B245" t="s">
        <v>2</v>
      </c>
      <c r="C245">
        <v>81</v>
      </c>
      <c r="D245">
        <v>5</v>
      </c>
      <c r="E245">
        <f t="shared" si="3"/>
        <v>80</v>
      </c>
      <c r="H245">
        <v>637</v>
      </c>
    </row>
    <row r="246" spans="2:8" x14ac:dyDescent="0.35">
      <c r="B246" t="s">
        <v>2</v>
      </c>
      <c r="C246">
        <v>27</v>
      </c>
      <c r="D246">
        <v>4</v>
      </c>
      <c r="E246">
        <f t="shared" si="3"/>
        <v>20</v>
      </c>
      <c r="H246">
        <v>641</v>
      </c>
    </row>
    <row r="247" spans="2:8" x14ac:dyDescent="0.35">
      <c r="B247" t="s">
        <v>4</v>
      </c>
      <c r="C247">
        <v>59</v>
      </c>
      <c r="D247">
        <v>4</v>
      </c>
      <c r="E247">
        <f t="shared" si="3"/>
        <v>50</v>
      </c>
      <c r="H247">
        <v>642</v>
      </c>
    </row>
    <row r="248" spans="2:8" x14ac:dyDescent="0.35">
      <c r="B248" t="s">
        <v>3</v>
      </c>
      <c r="C248">
        <v>20</v>
      </c>
      <c r="D248">
        <v>3</v>
      </c>
      <c r="E248">
        <f t="shared" si="3"/>
        <v>20</v>
      </c>
      <c r="H248">
        <v>643</v>
      </c>
    </row>
    <row r="249" spans="2:8" x14ac:dyDescent="0.35">
      <c r="B249" t="s">
        <v>4</v>
      </c>
      <c r="C249">
        <v>20</v>
      </c>
      <c r="D249">
        <v>4</v>
      </c>
      <c r="E249">
        <f t="shared" si="3"/>
        <v>20</v>
      </c>
      <c r="H249">
        <v>651</v>
      </c>
    </row>
    <row r="250" spans="2:8" x14ac:dyDescent="0.35">
      <c r="B250" t="s">
        <v>3</v>
      </c>
      <c r="C250">
        <v>65</v>
      </c>
      <c r="D250">
        <v>3</v>
      </c>
      <c r="E250">
        <f t="shared" si="3"/>
        <v>60</v>
      </c>
      <c r="H250">
        <v>652</v>
      </c>
    </row>
    <row r="251" spans="2:8" x14ac:dyDescent="0.35">
      <c r="B251" t="s">
        <v>4</v>
      </c>
      <c r="C251">
        <v>39</v>
      </c>
      <c r="D251">
        <v>4</v>
      </c>
      <c r="E251">
        <f t="shared" si="3"/>
        <v>30</v>
      </c>
      <c r="H251">
        <v>659</v>
      </c>
    </row>
    <row r="252" spans="2:8" x14ac:dyDescent="0.35">
      <c r="B252" t="s">
        <v>3</v>
      </c>
      <c r="C252">
        <v>60</v>
      </c>
      <c r="D252">
        <v>3</v>
      </c>
      <c r="E252">
        <f t="shared" si="3"/>
        <v>60</v>
      </c>
      <c r="H252">
        <v>660</v>
      </c>
    </row>
    <row r="253" spans="2:8" x14ac:dyDescent="0.35">
      <c r="B253" t="s">
        <v>4</v>
      </c>
      <c r="C253">
        <v>21</v>
      </c>
      <c r="D253">
        <v>5</v>
      </c>
      <c r="E253">
        <f t="shared" si="3"/>
        <v>20</v>
      </c>
      <c r="H253">
        <v>754</v>
      </c>
    </row>
    <row r="254" spans="2:8" x14ac:dyDescent="0.35">
      <c r="B254" t="s">
        <v>3</v>
      </c>
      <c r="C254">
        <v>51</v>
      </c>
      <c r="D254">
        <v>5</v>
      </c>
      <c r="E254">
        <f t="shared" si="3"/>
        <v>50</v>
      </c>
      <c r="H254">
        <v>755</v>
      </c>
    </row>
    <row r="255" spans="2:8" x14ac:dyDescent="0.35">
      <c r="B255" t="s">
        <v>2</v>
      </c>
      <c r="C255">
        <v>29</v>
      </c>
      <c r="D255">
        <v>5</v>
      </c>
      <c r="E255">
        <f t="shared" si="3"/>
        <v>20</v>
      </c>
      <c r="H255">
        <v>756</v>
      </c>
    </row>
    <row r="256" spans="2:8" x14ac:dyDescent="0.35">
      <c r="B256" t="s">
        <v>3</v>
      </c>
      <c r="C256">
        <v>12</v>
      </c>
      <c r="D256">
        <v>5</v>
      </c>
      <c r="E256">
        <f t="shared" si="3"/>
        <v>10</v>
      </c>
      <c r="H256">
        <v>824</v>
      </c>
    </row>
    <row r="257" spans="2:8" x14ac:dyDescent="0.35">
      <c r="B257" t="s">
        <v>2</v>
      </c>
      <c r="C257">
        <v>51</v>
      </c>
      <c r="D257">
        <v>5</v>
      </c>
      <c r="E257">
        <f t="shared" si="3"/>
        <v>50</v>
      </c>
      <c r="H257">
        <v>825</v>
      </c>
    </row>
    <row r="258" spans="2:8" x14ac:dyDescent="0.35">
      <c r="B258" t="s">
        <v>4</v>
      </c>
      <c r="C258">
        <v>88</v>
      </c>
      <c r="D258">
        <v>4</v>
      </c>
      <c r="E258">
        <f t="shared" si="3"/>
        <v>80</v>
      </c>
      <c r="H258">
        <v>826</v>
      </c>
    </row>
    <row r="259" spans="2:8" x14ac:dyDescent="0.35">
      <c r="B259" t="s">
        <v>3</v>
      </c>
      <c r="C259">
        <v>32</v>
      </c>
      <c r="D259">
        <v>5</v>
      </c>
      <c r="E259">
        <f t="shared" si="3"/>
        <v>30</v>
      </c>
      <c r="H259">
        <v>848</v>
      </c>
    </row>
    <row r="260" spans="2:8" x14ac:dyDescent="0.35">
      <c r="B260" t="s">
        <v>2</v>
      </c>
      <c r="C260">
        <v>61</v>
      </c>
      <c r="D260">
        <v>4</v>
      </c>
      <c r="E260">
        <f t="shared" si="3"/>
        <v>60</v>
      </c>
      <c r="H260">
        <v>849</v>
      </c>
    </row>
    <row r="261" spans="2:8" x14ac:dyDescent="0.35">
      <c r="B261" t="s">
        <v>4</v>
      </c>
      <c r="C261">
        <v>22</v>
      </c>
      <c r="D261">
        <v>3</v>
      </c>
      <c r="E261">
        <f t="shared" ref="E261:E324" si="4">TRUNC(C261,-1)</f>
        <v>20</v>
      </c>
      <c r="H261">
        <v>851</v>
      </c>
    </row>
    <row r="262" spans="2:8" x14ac:dyDescent="0.35">
      <c r="B262" t="s">
        <v>3</v>
      </c>
      <c r="C262">
        <v>53</v>
      </c>
      <c r="D262">
        <v>2</v>
      </c>
      <c r="E262">
        <f t="shared" si="4"/>
        <v>50</v>
      </c>
      <c r="H262">
        <v>852</v>
      </c>
    </row>
    <row r="263" spans="2:8" x14ac:dyDescent="0.35">
      <c r="B263" t="s">
        <v>2</v>
      </c>
      <c r="C263">
        <v>34</v>
      </c>
      <c r="D263">
        <v>4</v>
      </c>
      <c r="E263">
        <f t="shared" si="4"/>
        <v>30</v>
      </c>
      <c r="H263">
        <v>853</v>
      </c>
    </row>
    <row r="264" spans="2:8" x14ac:dyDescent="0.35">
      <c r="B264" t="s">
        <v>3</v>
      </c>
      <c r="C264">
        <v>25</v>
      </c>
      <c r="D264">
        <v>3</v>
      </c>
      <c r="E264">
        <f t="shared" si="4"/>
        <v>20</v>
      </c>
      <c r="H264">
        <v>856</v>
      </c>
    </row>
    <row r="265" spans="2:8" x14ac:dyDescent="0.35">
      <c r="B265" t="s">
        <v>2</v>
      </c>
      <c r="C265">
        <v>58</v>
      </c>
      <c r="D265">
        <v>2</v>
      </c>
      <c r="E265">
        <f t="shared" si="4"/>
        <v>50</v>
      </c>
      <c r="H265">
        <v>857</v>
      </c>
    </row>
    <row r="266" spans="2:8" x14ac:dyDescent="0.35">
      <c r="B266" t="s">
        <v>4</v>
      </c>
      <c r="C266">
        <v>28</v>
      </c>
      <c r="D266">
        <v>1</v>
      </c>
      <c r="E266">
        <f t="shared" si="4"/>
        <v>20</v>
      </c>
      <c r="H266">
        <v>858</v>
      </c>
    </row>
    <row r="267" spans="2:8" x14ac:dyDescent="0.35">
      <c r="B267" t="s">
        <v>4</v>
      </c>
      <c r="C267">
        <v>33</v>
      </c>
      <c r="D267">
        <v>4</v>
      </c>
      <c r="E267">
        <f t="shared" si="4"/>
        <v>30</v>
      </c>
      <c r="H267">
        <v>871</v>
      </c>
    </row>
    <row r="268" spans="2:8" x14ac:dyDescent="0.35">
      <c r="B268" t="s">
        <v>3</v>
      </c>
      <c r="C268">
        <v>63</v>
      </c>
      <c r="D268">
        <v>2</v>
      </c>
      <c r="E268">
        <f t="shared" si="4"/>
        <v>60</v>
      </c>
      <c r="H268">
        <v>872</v>
      </c>
    </row>
    <row r="269" spans="2:8" x14ac:dyDescent="0.35">
      <c r="B269" t="s">
        <v>4</v>
      </c>
      <c r="C269">
        <v>31</v>
      </c>
      <c r="D269">
        <v>2</v>
      </c>
      <c r="E269">
        <f t="shared" si="4"/>
        <v>30</v>
      </c>
      <c r="H269">
        <v>875</v>
      </c>
    </row>
    <row r="270" spans="2:8" x14ac:dyDescent="0.35">
      <c r="B270" t="s">
        <v>4</v>
      </c>
      <c r="C270">
        <v>21</v>
      </c>
      <c r="D270">
        <v>5</v>
      </c>
      <c r="E270">
        <f t="shared" si="4"/>
        <v>20</v>
      </c>
      <c r="H270">
        <v>876</v>
      </c>
    </row>
    <row r="271" spans="2:8" x14ac:dyDescent="0.35">
      <c r="B271" t="s">
        <v>3</v>
      </c>
      <c r="C271">
        <v>69</v>
      </c>
      <c r="D271">
        <v>4</v>
      </c>
      <c r="E271">
        <f t="shared" si="4"/>
        <v>60</v>
      </c>
      <c r="H271">
        <v>876</v>
      </c>
    </row>
    <row r="272" spans="2:8" x14ac:dyDescent="0.35">
      <c r="B272" t="s">
        <v>3</v>
      </c>
      <c r="C272">
        <v>67</v>
      </c>
      <c r="D272">
        <v>4</v>
      </c>
      <c r="E272">
        <f t="shared" si="4"/>
        <v>60</v>
      </c>
      <c r="H272">
        <v>877</v>
      </c>
    </row>
    <row r="273" spans="2:8" x14ac:dyDescent="0.35">
      <c r="B273" t="s">
        <v>4</v>
      </c>
      <c r="C273">
        <v>24</v>
      </c>
      <c r="D273">
        <v>2</v>
      </c>
      <c r="E273">
        <f t="shared" si="4"/>
        <v>20</v>
      </c>
      <c r="H273">
        <v>956</v>
      </c>
    </row>
    <row r="274" spans="2:8" x14ac:dyDescent="0.35">
      <c r="B274" t="s">
        <v>2</v>
      </c>
      <c r="C274">
        <v>29</v>
      </c>
      <c r="D274">
        <v>5</v>
      </c>
      <c r="E274">
        <f t="shared" si="4"/>
        <v>20</v>
      </c>
      <c r="H274">
        <v>957</v>
      </c>
    </row>
    <row r="275" spans="2:8" x14ac:dyDescent="0.35">
      <c r="B275" t="s">
        <v>3</v>
      </c>
      <c r="C275">
        <v>57</v>
      </c>
      <c r="D275">
        <v>5</v>
      </c>
      <c r="E275">
        <f t="shared" si="4"/>
        <v>50</v>
      </c>
      <c r="H275">
        <v>957</v>
      </c>
    </row>
    <row r="276" spans="2:8" x14ac:dyDescent="0.35">
      <c r="B276" t="s">
        <v>2</v>
      </c>
      <c r="C276">
        <v>36</v>
      </c>
      <c r="D276">
        <v>4</v>
      </c>
      <c r="E276">
        <f t="shared" si="4"/>
        <v>30</v>
      </c>
      <c r="H276">
        <v>958</v>
      </c>
    </row>
    <row r="277" spans="2:8" x14ac:dyDescent="0.35">
      <c r="B277" t="s">
        <v>4</v>
      </c>
      <c r="C277">
        <v>57</v>
      </c>
      <c r="D277">
        <v>5</v>
      </c>
      <c r="E277">
        <f t="shared" si="4"/>
        <v>50</v>
      </c>
      <c r="H277">
        <v>958</v>
      </c>
    </row>
    <row r="278" spans="2:8" x14ac:dyDescent="0.35">
      <c r="B278" t="s">
        <v>2</v>
      </c>
      <c r="C278">
        <v>35</v>
      </c>
      <c r="D278">
        <v>5</v>
      </c>
      <c r="E278">
        <f t="shared" si="4"/>
        <v>30</v>
      </c>
      <c r="H278">
        <v>958</v>
      </c>
    </row>
    <row r="279" spans="2:8" x14ac:dyDescent="0.35">
      <c r="B279" t="s">
        <v>4</v>
      </c>
      <c r="C279">
        <v>68</v>
      </c>
      <c r="D279">
        <v>3</v>
      </c>
      <c r="E279">
        <f t="shared" si="4"/>
        <v>60</v>
      </c>
      <c r="H279">
        <v>959</v>
      </c>
    </row>
    <row r="280" spans="2:8" x14ac:dyDescent="0.35">
      <c r="B280" t="s">
        <v>3</v>
      </c>
      <c r="C280">
        <v>38</v>
      </c>
      <c r="D280">
        <v>3</v>
      </c>
      <c r="E280">
        <f t="shared" si="4"/>
        <v>30</v>
      </c>
      <c r="H280">
        <v>959</v>
      </c>
    </row>
    <row r="281" spans="2:8" x14ac:dyDescent="0.35">
      <c r="B281" t="s">
        <v>2</v>
      </c>
      <c r="C281">
        <v>28</v>
      </c>
      <c r="D281">
        <v>1</v>
      </c>
      <c r="E281">
        <f t="shared" si="4"/>
        <v>20</v>
      </c>
      <c r="H281">
        <v>961</v>
      </c>
    </row>
    <row r="282" spans="2:8" x14ac:dyDescent="0.35">
      <c r="B282" t="s">
        <v>4</v>
      </c>
      <c r="C282">
        <v>59</v>
      </c>
      <c r="D282">
        <v>5</v>
      </c>
      <c r="E282">
        <f t="shared" si="4"/>
        <v>50</v>
      </c>
      <c r="H282">
        <v>962</v>
      </c>
    </row>
    <row r="283" spans="2:8" x14ac:dyDescent="0.35">
      <c r="B283" t="s">
        <v>3</v>
      </c>
      <c r="C283">
        <v>20</v>
      </c>
      <c r="D283">
        <v>5</v>
      </c>
      <c r="E283">
        <f t="shared" si="4"/>
        <v>20</v>
      </c>
      <c r="H283">
        <v>963</v>
      </c>
    </row>
    <row r="284" spans="2:8" x14ac:dyDescent="0.35">
      <c r="B284" t="s">
        <v>4</v>
      </c>
      <c r="C284">
        <v>24</v>
      </c>
      <c r="D284">
        <v>5</v>
      </c>
      <c r="E284">
        <f t="shared" si="4"/>
        <v>20</v>
      </c>
      <c r="H284">
        <v>968</v>
      </c>
    </row>
    <row r="285" spans="2:8" x14ac:dyDescent="0.35">
      <c r="B285" t="s">
        <v>3</v>
      </c>
      <c r="C285">
        <v>57</v>
      </c>
      <c r="D285">
        <v>5</v>
      </c>
      <c r="E285">
        <f t="shared" si="4"/>
        <v>50</v>
      </c>
      <c r="H285">
        <v>969</v>
      </c>
    </row>
    <row r="286" spans="2:8" x14ac:dyDescent="0.35">
      <c r="B286" t="s">
        <v>2</v>
      </c>
      <c r="C286">
        <v>29</v>
      </c>
      <c r="D286">
        <v>5</v>
      </c>
      <c r="E286">
        <f t="shared" si="4"/>
        <v>20</v>
      </c>
      <c r="H286">
        <v>970</v>
      </c>
    </row>
    <row r="287" spans="2:8" x14ac:dyDescent="0.35">
      <c r="B287" t="s">
        <v>3</v>
      </c>
      <c r="C287">
        <v>22</v>
      </c>
      <c r="D287">
        <v>5</v>
      </c>
      <c r="E287">
        <f t="shared" si="4"/>
        <v>20</v>
      </c>
      <c r="H287">
        <v>984</v>
      </c>
    </row>
    <row r="288" spans="2:8" x14ac:dyDescent="0.35">
      <c r="B288" t="s">
        <v>4</v>
      </c>
      <c r="C288">
        <v>42</v>
      </c>
      <c r="D288">
        <v>3</v>
      </c>
      <c r="E288">
        <f t="shared" si="4"/>
        <v>40</v>
      </c>
      <c r="H288">
        <v>984</v>
      </c>
    </row>
    <row r="289" spans="2:8" x14ac:dyDescent="0.35">
      <c r="B289" t="s">
        <v>2</v>
      </c>
      <c r="C289">
        <v>40</v>
      </c>
      <c r="D289">
        <v>4</v>
      </c>
      <c r="E289">
        <f t="shared" si="4"/>
        <v>40</v>
      </c>
      <c r="H289">
        <v>984</v>
      </c>
    </row>
    <row r="290" spans="2:8" x14ac:dyDescent="0.35">
      <c r="B290" t="s">
        <v>2</v>
      </c>
      <c r="C290">
        <v>56</v>
      </c>
      <c r="D290">
        <v>4</v>
      </c>
      <c r="E290">
        <f t="shared" si="4"/>
        <v>50</v>
      </c>
      <c r="H290">
        <v>985</v>
      </c>
    </row>
    <row r="291" spans="2:8" x14ac:dyDescent="0.35">
      <c r="B291" t="s">
        <v>3</v>
      </c>
      <c r="C291">
        <v>78</v>
      </c>
      <c r="D291">
        <v>5</v>
      </c>
      <c r="E291">
        <f t="shared" si="4"/>
        <v>70</v>
      </c>
      <c r="H291">
        <v>985</v>
      </c>
    </row>
    <row r="292" spans="2:8" x14ac:dyDescent="0.35">
      <c r="B292" t="s">
        <v>4</v>
      </c>
      <c r="C292">
        <v>80</v>
      </c>
      <c r="D292">
        <v>4</v>
      </c>
      <c r="E292">
        <f t="shared" si="4"/>
        <v>80</v>
      </c>
      <c r="H292">
        <v>985</v>
      </c>
    </row>
    <row r="293" spans="2:8" x14ac:dyDescent="0.35">
      <c r="B293" t="s">
        <v>4</v>
      </c>
      <c r="C293">
        <v>30</v>
      </c>
      <c r="D293">
        <v>5</v>
      </c>
      <c r="E293">
        <f t="shared" si="4"/>
        <v>30</v>
      </c>
      <c r="H293">
        <v>986</v>
      </c>
    </row>
    <row r="294" spans="2:8" x14ac:dyDescent="0.35">
      <c r="B294" t="s">
        <v>4</v>
      </c>
      <c r="C294">
        <v>27</v>
      </c>
      <c r="D294">
        <v>5</v>
      </c>
      <c r="E294">
        <f t="shared" si="4"/>
        <v>20</v>
      </c>
      <c r="H294">
        <v>987</v>
      </c>
    </row>
    <row r="295" spans="2:8" x14ac:dyDescent="0.35">
      <c r="B295" t="s">
        <v>3</v>
      </c>
      <c r="C295">
        <v>61</v>
      </c>
      <c r="D295">
        <v>4</v>
      </c>
      <c r="E295">
        <f t="shared" si="4"/>
        <v>60</v>
      </c>
      <c r="H295">
        <v>988</v>
      </c>
    </row>
    <row r="296" spans="2:8" x14ac:dyDescent="0.35">
      <c r="B296" t="s">
        <v>4</v>
      </c>
      <c r="C296">
        <v>37</v>
      </c>
      <c r="D296">
        <v>5</v>
      </c>
      <c r="E296">
        <f t="shared" si="4"/>
        <v>30</v>
      </c>
      <c r="H296">
        <v>1178</v>
      </c>
    </row>
    <row r="297" spans="2:8" x14ac:dyDescent="0.35">
      <c r="B297" t="s">
        <v>3</v>
      </c>
      <c r="C297">
        <v>78</v>
      </c>
      <c r="D297">
        <v>4</v>
      </c>
      <c r="E297">
        <f t="shared" si="4"/>
        <v>70</v>
      </c>
      <c r="H297">
        <v>1179</v>
      </c>
    </row>
    <row r="298" spans="2:8" x14ac:dyDescent="0.35">
      <c r="B298" t="s">
        <v>2</v>
      </c>
      <c r="C298">
        <v>21</v>
      </c>
      <c r="D298">
        <v>3</v>
      </c>
      <c r="E298">
        <f t="shared" si="4"/>
        <v>20</v>
      </c>
      <c r="H298">
        <v>1198</v>
      </c>
    </row>
    <row r="299" spans="2:8" x14ac:dyDescent="0.35">
      <c r="B299" t="s">
        <v>4</v>
      </c>
      <c r="C299">
        <v>62</v>
      </c>
      <c r="D299">
        <v>4</v>
      </c>
      <c r="E299">
        <f t="shared" si="4"/>
        <v>60</v>
      </c>
      <c r="H299">
        <v>1199</v>
      </c>
    </row>
    <row r="300" spans="2:8" x14ac:dyDescent="0.35">
      <c r="B300" t="s">
        <v>4</v>
      </c>
      <c r="C300">
        <v>35</v>
      </c>
      <c r="D300">
        <v>5</v>
      </c>
      <c r="E300">
        <f t="shared" si="4"/>
        <v>30</v>
      </c>
      <c r="H300">
        <v>1476</v>
      </c>
    </row>
    <row r="301" spans="2:8" x14ac:dyDescent="0.35">
      <c r="B301" t="s">
        <v>3</v>
      </c>
      <c r="C301">
        <v>77</v>
      </c>
      <c r="D301">
        <v>5</v>
      </c>
      <c r="E301">
        <f t="shared" si="4"/>
        <v>70</v>
      </c>
      <c r="H301">
        <v>1477</v>
      </c>
    </row>
    <row r="302" spans="2:8" x14ac:dyDescent="0.35">
      <c r="B302" t="s">
        <v>4</v>
      </c>
      <c r="C302">
        <v>46</v>
      </c>
      <c r="D302">
        <v>5</v>
      </c>
      <c r="E302">
        <f t="shared" si="4"/>
        <v>40</v>
      </c>
      <c r="H302">
        <v>1558</v>
      </c>
    </row>
    <row r="303" spans="2:8" x14ac:dyDescent="0.35">
      <c r="B303" t="s">
        <v>3</v>
      </c>
      <c r="C303">
        <v>87</v>
      </c>
      <c r="D303">
        <v>5</v>
      </c>
      <c r="E303">
        <f t="shared" si="4"/>
        <v>80</v>
      </c>
      <c r="H303">
        <v>1559</v>
      </c>
    </row>
    <row r="304" spans="2:8" x14ac:dyDescent="0.35">
      <c r="B304" t="s">
        <v>3</v>
      </c>
      <c r="C304">
        <v>41</v>
      </c>
      <c r="D304">
        <v>4</v>
      </c>
      <c r="E304">
        <f t="shared" si="4"/>
        <v>40</v>
      </c>
      <c r="H304">
        <v>2000</v>
      </c>
    </row>
    <row r="305" spans="2:8" x14ac:dyDescent="0.35">
      <c r="B305" t="s">
        <v>2</v>
      </c>
      <c r="C305">
        <v>75</v>
      </c>
      <c r="D305">
        <v>3</v>
      </c>
      <c r="E305">
        <f t="shared" si="4"/>
        <v>70</v>
      </c>
      <c r="H305">
        <v>2001</v>
      </c>
    </row>
    <row r="306" spans="2:8" x14ac:dyDescent="0.35">
      <c r="B306" t="s">
        <v>2</v>
      </c>
      <c r="C306">
        <v>45</v>
      </c>
      <c r="D306">
        <v>5</v>
      </c>
      <c r="E306">
        <f t="shared" si="4"/>
        <v>40</v>
      </c>
      <c r="H306">
        <v>2115</v>
      </c>
    </row>
    <row r="307" spans="2:8" x14ac:dyDescent="0.35">
      <c r="B307" t="s">
        <v>4</v>
      </c>
      <c r="C307">
        <v>72</v>
      </c>
      <c r="D307">
        <v>4</v>
      </c>
      <c r="E307">
        <f t="shared" si="4"/>
        <v>70</v>
      </c>
      <c r="H307">
        <v>2116</v>
      </c>
    </row>
    <row r="308" spans="2:8" x14ac:dyDescent="0.35">
      <c r="B308" t="s">
        <v>3</v>
      </c>
      <c r="C308">
        <v>43</v>
      </c>
      <c r="D308">
        <v>3</v>
      </c>
      <c r="E308">
        <f t="shared" si="4"/>
        <v>40</v>
      </c>
      <c r="H308">
        <v>2456</v>
      </c>
    </row>
    <row r="309" spans="2:8" x14ac:dyDescent="0.35">
      <c r="B309" t="s">
        <v>2</v>
      </c>
      <c r="C309">
        <v>82</v>
      </c>
      <c r="D309">
        <v>2</v>
      </c>
      <c r="E309">
        <f t="shared" si="4"/>
        <v>80</v>
      </c>
      <c r="H309">
        <v>2457</v>
      </c>
    </row>
    <row r="310" spans="2:8" x14ac:dyDescent="0.35">
      <c r="B310" t="s">
        <v>4</v>
      </c>
      <c r="C310">
        <v>48</v>
      </c>
      <c r="D310">
        <v>4</v>
      </c>
      <c r="E310">
        <f t="shared" si="4"/>
        <v>40</v>
      </c>
      <c r="H310">
        <v>2488</v>
      </c>
    </row>
    <row r="311" spans="2:8" x14ac:dyDescent="0.35">
      <c r="B311" t="s">
        <v>3</v>
      </c>
      <c r="C311">
        <v>81</v>
      </c>
      <c r="D311">
        <v>1</v>
      </c>
      <c r="E311">
        <f t="shared" si="4"/>
        <v>80</v>
      </c>
      <c r="H311">
        <v>2489</v>
      </c>
    </row>
    <row r="312" spans="2:8" x14ac:dyDescent="0.35">
      <c r="B312" t="s">
        <v>3</v>
      </c>
      <c r="C312">
        <v>35</v>
      </c>
      <c r="D312">
        <v>3</v>
      </c>
      <c r="E312">
        <f t="shared" si="4"/>
        <v>30</v>
      </c>
      <c r="H312">
        <v>2746</v>
      </c>
    </row>
    <row r="313" spans="2:8" x14ac:dyDescent="0.35">
      <c r="B313" t="s">
        <v>2</v>
      </c>
      <c r="C313">
        <v>78</v>
      </c>
      <c r="D313">
        <v>2</v>
      </c>
      <c r="E313">
        <f t="shared" si="4"/>
        <v>70</v>
      </c>
      <c r="H313">
        <v>2747</v>
      </c>
    </row>
    <row r="314" spans="2:8" x14ac:dyDescent="0.35">
      <c r="B314" t="s">
        <v>4</v>
      </c>
      <c r="C314">
        <v>31</v>
      </c>
      <c r="D314">
        <v>2</v>
      </c>
      <c r="E314">
        <f t="shared" si="4"/>
        <v>30</v>
      </c>
      <c r="H314">
        <v>2789</v>
      </c>
    </row>
    <row r="315" spans="2:8" x14ac:dyDescent="0.35">
      <c r="B315" t="s">
        <v>3</v>
      </c>
      <c r="C315">
        <v>68</v>
      </c>
      <c r="D315">
        <v>4</v>
      </c>
      <c r="E315">
        <f t="shared" si="4"/>
        <v>60</v>
      </c>
      <c r="H315">
        <v>2790</v>
      </c>
    </row>
    <row r="316" spans="2:8" x14ac:dyDescent="0.35">
      <c r="B316" t="s">
        <v>3</v>
      </c>
      <c r="C316">
        <v>42</v>
      </c>
      <c r="D316">
        <v>2</v>
      </c>
      <c r="E316">
        <f t="shared" si="4"/>
        <v>40</v>
      </c>
      <c r="H316">
        <v>3552</v>
      </c>
    </row>
    <row r="317" spans="2:8" x14ac:dyDescent="0.35">
      <c r="B317" t="s">
        <v>2</v>
      </c>
      <c r="C317">
        <v>79</v>
      </c>
      <c r="D317">
        <v>5</v>
      </c>
      <c r="E317">
        <f t="shared" si="4"/>
        <v>70</v>
      </c>
      <c r="H317">
        <v>3553</v>
      </c>
    </row>
    <row r="318" spans="2:8" x14ac:dyDescent="0.35">
      <c r="B318" t="s">
        <v>2</v>
      </c>
      <c r="C318">
        <v>42</v>
      </c>
      <c r="D318">
        <v>5</v>
      </c>
      <c r="E318">
        <f t="shared" si="4"/>
        <v>40</v>
      </c>
      <c r="H318">
        <v>3588</v>
      </c>
    </row>
    <row r="319" spans="2:8" x14ac:dyDescent="0.35">
      <c r="B319" t="s">
        <v>4</v>
      </c>
      <c r="C319">
        <v>88</v>
      </c>
      <c r="D319">
        <v>5</v>
      </c>
      <c r="E319">
        <f t="shared" si="4"/>
        <v>80</v>
      </c>
      <c r="H319">
        <v>3589</v>
      </c>
    </row>
    <row r="320" spans="2:8" x14ac:dyDescent="0.35">
      <c r="B320" t="s">
        <v>2</v>
      </c>
      <c r="C320">
        <v>39</v>
      </c>
      <c r="D320">
        <v>5</v>
      </c>
      <c r="E320">
        <f t="shared" si="4"/>
        <v>30</v>
      </c>
      <c r="H320">
        <v>4146</v>
      </c>
    </row>
    <row r="321" spans="2:8" x14ac:dyDescent="0.35">
      <c r="B321" t="s">
        <v>4</v>
      </c>
      <c r="C321">
        <v>77</v>
      </c>
      <c r="D321">
        <v>4</v>
      </c>
      <c r="E321">
        <f t="shared" si="4"/>
        <v>70</v>
      </c>
      <c r="H321">
        <v>4147</v>
      </c>
    </row>
    <row r="322" spans="2:8" x14ac:dyDescent="0.35">
      <c r="B322" t="s">
        <v>2</v>
      </c>
      <c r="C322">
        <v>47</v>
      </c>
      <c r="D322">
        <v>5</v>
      </c>
      <c r="E322">
        <f t="shared" si="4"/>
        <v>40</v>
      </c>
      <c r="H322">
        <v>4485</v>
      </c>
    </row>
    <row r="323" spans="2:8" x14ac:dyDescent="0.35">
      <c r="B323" t="s">
        <v>4</v>
      </c>
      <c r="C323">
        <v>87</v>
      </c>
      <c r="D323">
        <v>2</v>
      </c>
      <c r="E323">
        <f t="shared" si="4"/>
        <v>80</v>
      </c>
      <c r="H323">
        <v>4486</v>
      </c>
    </row>
    <row r="324" spans="2:8" x14ac:dyDescent="0.35">
      <c r="B324" t="s">
        <v>2</v>
      </c>
      <c r="C324">
        <v>38</v>
      </c>
      <c r="D324">
        <v>4</v>
      </c>
      <c r="E324">
        <f t="shared" si="4"/>
        <v>30</v>
      </c>
      <c r="H324">
        <v>4876</v>
      </c>
    </row>
    <row r="325" spans="2:8" x14ac:dyDescent="0.35">
      <c r="B325" t="s">
        <v>4</v>
      </c>
      <c r="C325">
        <v>79</v>
      </c>
      <c r="D325">
        <v>5</v>
      </c>
      <c r="E325">
        <f t="shared" ref="E325:E388" si="5">TRUNC(C325,-1)</f>
        <v>70</v>
      </c>
      <c r="H325">
        <v>4877</v>
      </c>
    </row>
    <row r="326" spans="2:8" x14ac:dyDescent="0.35">
      <c r="B326" t="s">
        <v>3</v>
      </c>
      <c r="C326">
        <v>45</v>
      </c>
      <c r="D326">
        <v>5</v>
      </c>
      <c r="E326">
        <f t="shared" si="5"/>
        <v>40</v>
      </c>
      <c r="H326">
        <v>5145</v>
      </c>
    </row>
    <row r="327" spans="2:8" x14ac:dyDescent="0.35">
      <c r="B327" t="s">
        <v>2</v>
      </c>
      <c r="C327">
        <v>85</v>
      </c>
      <c r="D327">
        <v>4</v>
      </c>
      <c r="E327">
        <f t="shared" si="5"/>
        <v>80</v>
      </c>
      <c r="H327">
        <v>5146</v>
      </c>
    </row>
    <row r="328" spans="2:8" x14ac:dyDescent="0.35">
      <c r="B328" t="s">
        <v>4</v>
      </c>
      <c r="C328">
        <v>41</v>
      </c>
      <c r="D328">
        <v>5</v>
      </c>
      <c r="E328">
        <f t="shared" si="5"/>
        <v>40</v>
      </c>
      <c r="H328">
        <v>5185</v>
      </c>
    </row>
    <row r="329" spans="2:8" x14ac:dyDescent="0.35">
      <c r="B329" t="s">
        <v>3</v>
      </c>
      <c r="C329">
        <v>81</v>
      </c>
      <c r="D329">
        <v>1</v>
      </c>
      <c r="E329">
        <f t="shared" si="5"/>
        <v>80</v>
      </c>
      <c r="H329">
        <v>5186</v>
      </c>
    </row>
    <row r="330" spans="2:8" x14ac:dyDescent="0.35">
      <c r="B330" t="s">
        <v>4</v>
      </c>
      <c r="C330">
        <v>45</v>
      </c>
      <c r="D330">
        <v>1</v>
      </c>
      <c r="E330">
        <f t="shared" si="5"/>
        <v>40</v>
      </c>
      <c r="H330">
        <v>5248</v>
      </c>
    </row>
    <row r="331" spans="2:8" x14ac:dyDescent="0.35">
      <c r="B331" t="s">
        <v>3</v>
      </c>
      <c r="C331">
        <v>80</v>
      </c>
      <c r="D331">
        <v>5</v>
      </c>
      <c r="E331">
        <f t="shared" si="5"/>
        <v>80</v>
      </c>
      <c r="H331">
        <v>5249</v>
      </c>
    </row>
    <row r="332" spans="2:8" x14ac:dyDescent="0.35">
      <c r="B332" t="s">
        <v>4</v>
      </c>
      <c r="C332">
        <v>49</v>
      </c>
      <c r="D332">
        <v>5</v>
      </c>
      <c r="E332">
        <f t="shared" si="5"/>
        <v>40</v>
      </c>
      <c r="H332">
        <v>5255</v>
      </c>
    </row>
    <row r="333" spans="2:8" x14ac:dyDescent="0.35">
      <c r="B333" t="s">
        <v>3</v>
      </c>
      <c r="C333">
        <v>89</v>
      </c>
      <c r="D333">
        <v>4</v>
      </c>
      <c r="E333">
        <f t="shared" si="5"/>
        <v>80</v>
      </c>
      <c r="H333">
        <v>5256</v>
      </c>
    </row>
    <row r="334" spans="2:8" x14ac:dyDescent="0.35">
      <c r="B334" t="s">
        <v>3</v>
      </c>
      <c r="C334">
        <v>49</v>
      </c>
      <c r="D334">
        <v>1</v>
      </c>
      <c r="E334">
        <f t="shared" si="5"/>
        <v>40</v>
      </c>
      <c r="H334">
        <v>5488</v>
      </c>
    </row>
    <row r="335" spans="2:8" x14ac:dyDescent="0.35">
      <c r="B335" t="s">
        <v>2</v>
      </c>
      <c r="C335">
        <v>43</v>
      </c>
      <c r="D335">
        <v>4</v>
      </c>
      <c r="E335">
        <f t="shared" si="5"/>
        <v>40</v>
      </c>
      <c r="H335">
        <v>5488</v>
      </c>
    </row>
    <row r="336" spans="2:8" x14ac:dyDescent="0.35">
      <c r="B336" t="s">
        <v>2</v>
      </c>
      <c r="C336">
        <v>88</v>
      </c>
      <c r="D336">
        <v>5</v>
      </c>
      <c r="E336">
        <f t="shared" si="5"/>
        <v>80</v>
      </c>
      <c r="H336">
        <v>5489</v>
      </c>
    </row>
    <row r="337" spans="2:8" x14ac:dyDescent="0.35">
      <c r="B337" t="s">
        <v>4</v>
      </c>
      <c r="C337">
        <v>89</v>
      </c>
      <c r="D337">
        <v>3</v>
      </c>
      <c r="E337">
        <f t="shared" si="5"/>
        <v>80</v>
      </c>
      <c r="H337">
        <v>5489</v>
      </c>
    </row>
    <row r="338" spans="2:8" x14ac:dyDescent="0.35">
      <c r="B338" t="s">
        <v>2</v>
      </c>
      <c r="C338">
        <v>38</v>
      </c>
      <c r="D338">
        <v>4</v>
      </c>
      <c r="E338">
        <f t="shared" si="5"/>
        <v>30</v>
      </c>
      <c r="H338">
        <v>5496</v>
      </c>
    </row>
    <row r="339" spans="2:8" x14ac:dyDescent="0.35">
      <c r="B339" t="s">
        <v>4</v>
      </c>
      <c r="C339">
        <v>79</v>
      </c>
      <c r="D339">
        <v>3</v>
      </c>
      <c r="E339">
        <f t="shared" si="5"/>
        <v>70</v>
      </c>
      <c r="H339">
        <v>5497</v>
      </c>
    </row>
    <row r="340" spans="2:8" x14ac:dyDescent="0.35">
      <c r="B340" t="s">
        <v>4</v>
      </c>
      <c r="C340">
        <v>39</v>
      </c>
      <c r="D340">
        <v>4</v>
      </c>
      <c r="E340">
        <f t="shared" si="5"/>
        <v>30</v>
      </c>
      <c r="H340">
        <v>5543</v>
      </c>
    </row>
    <row r="341" spans="2:8" x14ac:dyDescent="0.35">
      <c r="B341" t="s">
        <v>3</v>
      </c>
      <c r="C341">
        <v>72</v>
      </c>
      <c r="D341">
        <v>3</v>
      </c>
      <c r="E341">
        <f t="shared" si="5"/>
        <v>70</v>
      </c>
      <c r="H341">
        <v>5544</v>
      </c>
    </row>
    <row r="342" spans="2:8" x14ac:dyDescent="0.35">
      <c r="B342" t="s">
        <v>2</v>
      </c>
      <c r="C342">
        <v>24</v>
      </c>
      <c r="D342">
        <v>5</v>
      </c>
      <c r="E342">
        <f t="shared" si="5"/>
        <v>20</v>
      </c>
      <c r="H342">
        <v>5549</v>
      </c>
    </row>
    <row r="343" spans="2:8" x14ac:dyDescent="0.35">
      <c r="B343" t="s">
        <v>4</v>
      </c>
      <c r="C343">
        <v>60</v>
      </c>
      <c r="D343">
        <v>4</v>
      </c>
      <c r="E343">
        <f t="shared" si="5"/>
        <v>60</v>
      </c>
      <c r="H343">
        <v>5550</v>
      </c>
    </row>
    <row r="344" spans="2:8" x14ac:dyDescent="0.35">
      <c r="B344" t="s">
        <v>2</v>
      </c>
      <c r="C344">
        <v>32</v>
      </c>
      <c r="D344">
        <v>2</v>
      </c>
      <c r="E344">
        <f t="shared" si="5"/>
        <v>30</v>
      </c>
      <c r="H344">
        <v>5556</v>
      </c>
    </row>
    <row r="345" spans="2:8" x14ac:dyDescent="0.35">
      <c r="B345" t="s">
        <v>4</v>
      </c>
      <c r="C345">
        <v>68</v>
      </c>
      <c r="D345">
        <v>1</v>
      </c>
      <c r="E345">
        <f t="shared" si="5"/>
        <v>60</v>
      </c>
      <c r="H345">
        <v>5557</v>
      </c>
    </row>
    <row r="346" spans="2:8" x14ac:dyDescent="0.35">
      <c r="B346" t="s">
        <v>3</v>
      </c>
      <c r="C346">
        <v>32</v>
      </c>
      <c r="D346">
        <v>3</v>
      </c>
      <c r="E346">
        <f t="shared" si="5"/>
        <v>30</v>
      </c>
      <c r="H346">
        <v>5558</v>
      </c>
    </row>
    <row r="347" spans="2:8" x14ac:dyDescent="0.35">
      <c r="B347" t="s">
        <v>2</v>
      </c>
      <c r="C347">
        <v>67</v>
      </c>
      <c r="D347">
        <v>2</v>
      </c>
      <c r="E347">
        <f t="shared" si="5"/>
        <v>60</v>
      </c>
      <c r="H347">
        <v>5559</v>
      </c>
    </row>
    <row r="348" spans="2:8" x14ac:dyDescent="0.35">
      <c r="B348" t="s">
        <v>2</v>
      </c>
      <c r="C348">
        <v>8</v>
      </c>
      <c r="D348">
        <v>4</v>
      </c>
      <c r="E348">
        <f t="shared" si="5"/>
        <v>0</v>
      </c>
      <c r="H348">
        <v>5784</v>
      </c>
    </row>
    <row r="349" spans="2:8" x14ac:dyDescent="0.35">
      <c r="B349" t="s">
        <v>4</v>
      </c>
      <c r="C349">
        <v>59</v>
      </c>
      <c r="D349">
        <v>4</v>
      </c>
      <c r="E349">
        <f t="shared" si="5"/>
        <v>50</v>
      </c>
      <c r="H349">
        <v>5785</v>
      </c>
    </row>
    <row r="350" spans="2:8" x14ac:dyDescent="0.35">
      <c r="B350" t="s">
        <v>3</v>
      </c>
      <c r="C350">
        <v>87</v>
      </c>
      <c r="D350">
        <v>4</v>
      </c>
      <c r="E350">
        <f t="shared" si="5"/>
        <v>80</v>
      </c>
      <c r="H350">
        <v>5786</v>
      </c>
    </row>
    <row r="351" spans="2:8" x14ac:dyDescent="0.35">
      <c r="B351" t="s">
        <v>2</v>
      </c>
      <c r="C351">
        <v>32</v>
      </c>
      <c r="D351">
        <v>5</v>
      </c>
      <c r="E351">
        <f t="shared" si="5"/>
        <v>30</v>
      </c>
      <c r="H351">
        <v>5789</v>
      </c>
    </row>
    <row r="352" spans="2:8" x14ac:dyDescent="0.35">
      <c r="B352" t="s">
        <v>4</v>
      </c>
      <c r="C352">
        <v>61</v>
      </c>
      <c r="D352">
        <v>1</v>
      </c>
      <c r="E352">
        <f t="shared" si="5"/>
        <v>60</v>
      </c>
      <c r="H352">
        <v>5790</v>
      </c>
    </row>
    <row r="353" spans="2:8" x14ac:dyDescent="0.35">
      <c r="B353" t="s">
        <v>3</v>
      </c>
      <c r="C353">
        <v>20</v>
      </c>
      <c r="D353">
        <v>1</v>
      </c>
      <c r="E353">
        <f t="shared" si="5"/>
        <v>20</v>
      </c>
      <c r="H353">
        <v>5816</v>
      </c>
    </row>
    <row r="354" spans="2:8" x14ac:dyDescent="0.35">
      <c r="B354" t="s">
        <v>2</v>
      </c>
      <c r="C354">
        <v>65</v>
      </c>
      <c r="D354">
        <v>5</v>
      </c>
      <c r="E354">
        <f t="shared" si="5"/>
        <v>60</v>
      </c>
      <c r="H354">
        <v>5817</v>
      </c>
    </row>
    <row r="355" spans="2:8" x14ac:dyDescent="0.35">
      <c r="B355" t="s">
        <v>4</v>
      </c>
      <c r="C355">
        <v>36</v>
      </c>
      <c r="D355">
        <v>5</v>
      </c>
      <c r="E355">
        <f t="shared" si="5"/>
        <v>30</v>
      </c>
      <c r="H355">
        <v>5857</v>
      </c>
    </row>
    <row r="356" spans="2:8" x14ac:dyDescent="0.35">
      <c r="B356" t="s">
        <v>3</v>
      </c>
      <c r="C356">
        <v>61</v>
      </c>
      <c r="D356">
        <v>4</v>
      </c>
      <c r="E356">
        <f t="shared" si="5"/>
        <v>60</v>
      </c>
      <c r="H356">
        <v>5858</v>
      </c>
    </row>
    <row r="357" spans="2:8" x14ac:dyDescent="0.35">
      <c r="B357" t="s">
        <v>3</v>
      </c>
      <c r="C357">
        <v>29</v>
      </c>
      <c r="D357">
        <v>4</v>
      </c>
      <c r="E357">
        <f t="shared" si="5"/>
        <v>20</v>
      </c>
      <c r="H357">
        <v>5929</v>
      </c>
    </row>
    <row r="358" spans="2:8" x14ac:dyDescent="0.35">
      <c r="B358" t="s">
        <v>2</v>
      </c>
      <c r="C358">
        <v>60</v>
      </c>
      <c r="D358">
        <v>3</v>
      </c>
      <c r="E358">
        <f t="shared" si="5"/>
        <v>60</v>
      </c>
      <c r="H358">
        <v>5930</v>
      </c>
    </row>
    <row r="359" spans="2:8" x14ac:dyDescent="0.35">
      <c r="B359" t="s">
        <v>4</v>
      </c>
      <c r="C359">
        <v>47</v>
      </c>
      <c r="D359">
        <v>1</v>
      </c>
      <c r="E359">
        <f t="shared" si="5"/>
        <v>40</v>
      </c>
      <c r="H359">
        <v>6113</v>
      </c>
    </row>
    <row r="360" spans="2:8" x14ac:dyDescent="0.35">
      <c r="B360" t="s">
        <v>3</v>
      </c>
      <c r="C360">
        <v>76</v>
      </c>
      <c r="D360">
        <v>5</v>
      </c>
      <c r="E360">
        <f t="shared" si="5"/>
        <v>70</v>
      </c>
      <c r="H360">
        <v>6114</v>
      </c>
    </row>
    <row r="361" spans="2:8" x14ac:dyDescent="0.35">
      <c r="B361" t="s">
        <v>3</v>
      </c>
      <c r="C361">
        <v>48</v>
      </c>
      <c r="D361">
        <v>2</v>
      </c>
      <c r="E361">
        <f t="shared" si="5"/>
        <v>40</v>
      </c>
      <c r="H361">
        <v>6219</v>
      </c>
    </row>
    <row r="362" spans="2:8" x14ac:dyDescent="0.35">
      <c r="B362" t="s">
        <v>2</v>
      </c>
      <c r="C362">
        <v>80</v>
      </c>
      <c r="D362">
        <v>1</v>
      </c>
      <c r="E362">
        <f t="shared" si="5"/>
        <v>80</v>
      </c>
      <c r="H362">
        <v>6220</v>
      </c>
    </row>
    <row r="363" spans="2:8" x14ac:dyDescent="0.35">
      <c r="B363" t="s">
        <v>2</v>
      </c>
      <c r="C363">
        <v>22</v>
      </c>
      <c r="D363">
        <v>4</v>
      </c>
      <c r="E363">
        <f t="shared" si="5"/>
        <v>20</v>
      </c>
      <c r="H363">
        <v>6225</v>
      </c>
    </row>
    <row r="364" spans="2:8" x14ac:dyDescent="0.35">
      <c r="B364" t="s">
        <v>4</v>
      </c>
      <c r="C364">
        <v>51</v>
      </c>
      <c r="D364">
        <v>3</v>
      </c>
      <c r="E364">
        <f t="shared" si="5"/>
        <v>50</v>
      </c>
      <c r="H364">
        <v>6226</v>
      </c>
    </row>
    <row r="365" spans="2:8" x14ac:dyDescent="0.35">
      <c r="B365" t="s">
        <v>3</v>
      </c>
      <c r="C365">
        <v>16</v>
      </c>
      <c r="D365">
        <v>2</v>
      </c>
      <c r="E365">
        <f t="shared" si="5"/>
        <v>10</v>
      </c>
      <c r="H365">
        <v>6227</v>
      </c>
    </row>
    <row r="366" spans="2:8" x14ac:dyDescent="0.35">
      <c r="B366" t="s">
        <v>2</v>
      </c>
      <c r="C366">
        <v>31</v>
      </c>
      <c r="D366">
        <v>5</v>
      </c>
      <c r="E366">
        <f t="shared" si="5"/>
        <v>30</v>
      </c>
      <c r="H366">
        <v>6449</v>
      </c>
    </row>
    <row r="367" spans="2:8" x14ac:dyDescent="0.35">
      <c r="B367" t="s">
        <v>4</v>
      </c>
      <c r="C367">
        <v>65</v>
      </c>
      <c r="D367">
        <v>5</v>
      </c>
      <c r="E367">
        <f t="shared" si="5"/>
        <v>60</v>
      </c>
      <c r="H367">
        <v>6450</v>
      </c>
    </row>
    <row r="368" spans="2:8" x14ac:dyDescent="0.35">
      <c r="B368" t="s">
        <v>2</v>
      </c>
      <c r="C368">
        <v>37</v>
      </c>
      <c r="D368">
        <v>5</v>
      </c>
      <c r="E368">
        <f t="shared" si="5"/>
        <v>30</v>
      </c>
      <c r="H368">
        <v>6489</v>
      </c>
    </row>
    <row r="369" spans="2:8" x14ac:dyDescent="0.35">
      <c r="B369" t="s">
        <v>4</v>
      </c>
      <c r="C369">
        <v>60</v>
      </c>
      <c r="D369">
        <v>2</v>
      </c>
      <c r="E369">
        <f t="shared" si="5"/>
        <v>60</v>
      </c>
      <c r="H369">
        <v>6490</v>
      </c>
    </row>
    <row r="370" spans="2:8" x14ac:dyDescent="0.35">
      <c r="B370" t="s">
        <v>2</v>
      </c>
      <c r="C370">
        <v>36</v>
      </c>
      <c r="D370">
        <v>4</v>
      </c>
      <c r="E370">
        <f t="shared" si="5"/>
        <v>30</v>
      </c>
      <c r="H370">
        <v>6548</v>
      </c>
    </row>
    <row r="371" spans="2:8" x14ac:dyDescent="0.35">
      <c r="B371" t="s">
        <v>4</v>
      </c>
      <c r="C371">
        <v>68</v>
      </c>
      <c r="D371">
        <v>3</v>
      </c>
      <c r="E371">
        <f t="shared" si="5"/>
        <v>60</v>
      </c>
      <c r="H371">
        <v>6549</v>
      </c>
    </row>
    <row r="372" spans="2:8" x14ac:dyDescent="0.35">
      <c r="B372" t="s">
        <v>4</v>
      </c>
      <c r="C372">
        <v>41</v>
      </c>
      <c r="D372">
        <v>4</v>
      </c>
      <c r="E372">
        <f t="shared" si="5"/>
        <v>40</v>
      </c>
      <c r="H372">
        <v>6559</v>
      </c>
    </row>
    <row r="373" spans="2:8" x14ac:dyDescent="0.35">
      <c r="B373" t="s">
        <v>3</v>
      </c>
      <c r="C373">
        <v>73</v>
      </c>
      <c r="D373">
        <v>3</v>
      </c>
      <c r="E373">
        <f t="shared" si="5"/>
        <v>70</v>
      </c>
      <c r="H373">
        <v>6560</v>
      </c>
    </row>
    <row r="374" spans="2:8" x14ac:dyDescent="0.35">
      <c r="B374" t="s">
        <v>2</v>
      </c>
      <c r="C374">
        <v>34</v>
      </c>
      <c r="D374">
        <v>4</v>
      </c>
      <c r="E374">
        <f t="shared" si="5"/>
        <v>30</v>
      </c>
      <c r="H374">
        <v>6848</v>
      </c>
    </row>
    <row r="375" spans="2:8" x14ac:dyDescent="0.35">
      <c r="B375" t="s">
        <v>4</v>
      </c>
      <c r="C375">
        <v>71</v>
      </c>
      <c r="D375">
        <v>3</v>
      </c>
      <c r="E375">
        <f t="shared" si="5"/>
        <v>70</v>
      </c>
      <c r="H375">
        <v>6849</v>
      </c>
    </row>
    <row r="376" spans="2:8" x14ac:dyDescent="0.35">
      <c r="B376" t="s">
        <v>3</v>
      </c>
      <c r="C376">
        <v>35</v>
      </c>
      <c r="D376">
        <v>2</v>
      </c>
      <c r="E376">
        <f t="shared" si="5"/>
        <v>30</v>
      </c>
      <c r="H376">
        <v>6879</v>
      </c>
    </row>
    <row r="377" spans="2:8" x14ac:dyDescent="0.35">
      <c r="B377" t="s">
        <v>2</v>
      </c>
      <c r="C377">
        <v>67</v>
      </c>
      <c r="D377">
        <v>1</v>
      </c>
      <c r="E377">
        <f t="shared" si="5"/>
        <v>60</v>
      </c>
      <c r="H377">
        <v>6880</v>
      </c>
    </row>
    <row r="378" spans="2:8" x14ac:dyDescent="0.35">
      <c r="B378" t="s">
        <v>3</v>
      </c>
      <c r="C378">
        <v>37</v>
      </c>
      <c r="D378">
        <v>3</v>
      </c>
      <c r="E378">
        <f t="shared" si="5"/>
        <v>30</v>
      </c>
      <c r="H378">
        <v>7864</v>
      </c>
    </row>
    <row r="379" spans="2:8" x14ac:dyDescent="0.35">
      <c r="B379" t="s">
        <v>2</v>
      </c>
      <c r="C379">
        <v>72</v>
      </c>
      <c r="D379">
        <v>5</v>
      </c>
      <c r="E379">
        <f t="shared" si="5"/>
        <v>70</v>
      </c>
      <c r="H379">
        <v>7865</v>
      </c>
    </row>
    <row r="380" spans="2:8" x14ac:dyDescent="0.35">
      <c r="B380" t="s">
        <v>3</v>
      </c>
      <c r="C380">
        <v>47</v>
      </c>
      <c r="D380">
        <v>5</v>
      </c>
      <c r="E380">
        <f t="shared" si="5"/>
        <v>40</v>
      </c>
      <c r="H380">
        <v>8418</v>
      </c>
    </row>
    <row r="381" spans="2:8" x14ac:dyDescent="0.35">
      <c r="B381" t="s">
        <v>2</v>
      </c>
      <c r="C381">
        <v>71</v>
      </c>
      <c r="D381">
        <v>5</v>
      </c>
      <c r="E381">
        <f t="shared" si="5"/>
        <v>70</v>
      </c>
      <c r="H381">
        <v>8419</v>
      </c>
    </row>
    <row r="382" spans="2:8" x14ac:dyDescent="0.35">
      <c r="B382" t="s">
        <v>4</v>
      </c>
      <c r="C382">
        <v>34</v>
      </c>
      <c r="D382">
        <v>5</v>
      </c>
      <c r="E382">
        <f t="shared" si="5"/>
        <v>30</v>
      </c>
      <c r="H382">
        <v>8443</v>
      </c>
    </row>
    <row r="383" spans="2:8" x14ac:dyDescent="0.35">
      <c r="B383" t="s">
        <v>3</v>
      </c>
      <c r="C383">
        <v>71</v>
      </c>
      <c r="D383">
        <v>5</v>
      </c>
      <c r="E383">
        <f t="shared" si="5"/>
        <v>70</v>
      </c>
      <c r="H383">
        <v>8444</v>
      </c>
    </row>
    <row r="384" spans="2:8" x14ac:dyDescent="0.35">
      <c r="B384" t="s">
        <v>2</v>
      </c>
      <c r="C384">
        <v>37</v>
      </c>
      <c r="D384">
        <v>5</v>
      </c>
      <c r="E384">
        <f t="shared" si="5"/>
        <v>30</v>
      </c>
      <c r="H384">
        <v>9134</v>
      </c>
    </row>
    <row r="385" spans="2:8" x14ac:dyDescent="0.35">
      <c r="B385" t="s">
        <v>4</v>
      </c>
      <c r="C385">
        <v>75</v>
      </c>
      <c r="D385">
        <v>1</v>
      </c>
      <c r="E385">
        <f t="shared" si="5"/>
        <v>70</v>
      </c>
      <c r="H385">
        <v>9135</v>
      </c>
    </row>
    <row r="386" spans="2:8" x14ac:dyDescent="0.35">
      <c r="B386" t="s">
        <v>3</v>
      </c>
      <c r="C386">
        <v>21</v>
      </c>
      <c r="D386">
        <v>5</v>
      </c>
      <c r="E386">
        <f t="shared" si="5"/>
        <v>20</v>
      </c>
      <c r="H386">
        <v>9485</v>
      </c>
    </row>
    <row r="387" spans="2:8" x14ac:dyDescent="0.35">
      <c r="B387" t="s">
        <v>2</v>
      </c>
      <c r="C387">
        <v>68</v>
      </c>
      <c r="D387">
        <v>4</v>
      </c>
      <c r="E387">
        <f t="shared" si="5"/>
        <v>60</v>
      </c>
      <c r="H387">
        <v>9486</v>
      </c>
    </row>
    <row r="388" spans="2:8" x14ac:dyDescent="0.35">
      <c r="B388" t="s">
        <v>2</v>
      </c>
      <c r="C388">
        <v>22</v>
      </c>
      <c r="D388">
        <v>4</v>
      </c>
      <c r="E388">
        <f t="shared" si="5"/>
        <v>20</v>
      </c>
      <c r="H388">
        <v>9978</v>
      </c>
    </row>
    <row r="389" spans="2:8" x14ac:dyDescent="0.35">
      <c r="B389" t="s">
        <v>4</v>
      </c>
      <c r="C389">
        <v>61</v>
      </c>
      <c r="D389">
        <v>4</v>
      </c>
      <c r="E389">
        <f t="shared" ref="E389:E452" si="6">TRUNC(C389,-1)</f>
        <v>60</v>
      </c>
      <c r="H389">
        <v>9979</v>
      </c>
    </row>
    <row r="390" spans="2:8" x14ac:dyDescent="0.35">
      <c r="B390" t="s">
        <v>3</v>
      </c>
      <c r="C390">
        <v>48</v>
      </c>
      <c r="D390">
        <v>5</v>
      </c>
      <c r="E390">
        <f t="shared" si="6"/>
        <v>40</v>
      </c>
      <c r="H390">
        <v>10004</v>
      </c>
    </row>
    <row r="391" spans="2:8" x14ac:dyDescent="0.35">
      <c r="B391" t="s">
        <v>2</v>
      </c>
      <c r="C391">
        <v>40</v>
      </c>
      <c r="D391">
        <v>2</v>
      </c>
      <c r="E391">
        <f t="shared" si="6"/>
        <v>40</v>
      </c>
      <c r="H391">
        <v>10005</v>
      </c>
    </row>
    <row r="392" spans="2:8" x14ac:dyDescent="0.35">
      <c r="B392" t="s">
        <v>2</v>
      </c>
      <c r="C392">
        <v>81</v>
      </c>
      <c r="D392">
        <v>5</v>
      </c>
      <c r="E392">
        <f t="shared" si="6"/>
        <v>80</v>
      </c>
      <c r="H392">
        <v>10005</v>
      </c>
    </row>
    <row r="393" spans="2:8" x14ac:dyDescent="0.35">
      <c r="B393" t="s">
        <v>4</v>
      </c>
      <c r="C393">
        <v>70</v>
      </c>
      <c r="D393">
        <v>1</v>
      </c>
      <c r="E393">
        <f t="shared" si="6"/>
        <v>70</v>
      </c>
      <c r="H393">
        <v>10006</v>
      </c>
    </row>
    <row r="394" spans="2:8" x14ac:dyDescent="0.35">
      <c r="B394" t="s">
        <v>4</v>
      </c>
      <c r="C394">
        <v>42</v>
      </c>
      <c r="D394">
        <v>4</v>
      </c>
      <c r="E394">
        <f t="shared" si="6"/>
        <v>40</v>
      </c>
      <c r="H394">
        <v>11748</v>
      </c>
    </row>
    <row r="395" spans="2:8" x14ac:dyDescent="0.35">
      <c r="B395" t="s">
        <v>3</v>
      </c>
      <c r="C395">
        <v>82</v>
      </c>
      <c r="D395">
        <v>4</v>
      </c>
      <c r="E395">
        <f t="shared" si="6"/>
        <v>80</v>
      </c>
      <c r="H395">
        <v>11749</v>
      </c>
    </row>
    <row r="396" spans="2:8" x14ac:dyDescent="0.35">
      <c r="B396" t="s">
        <v>2</v>
      </c>
      <c r="C396">
        <v>41</v>
      </c>
      <c r="D396">
        <v>5</v>
      </c>
      <c r="E396">
        <f t="shared" si="6"/>
        <v>40</v>
      </c>
      <c r="H396">
        <v>14424</v>
      </c>
    </row>
    <row r="397" spans="2:8" x14ac:dyDescent="0.35">
      <c r="B397" t="s">
        <v>4</v>
      </c>
      <c r="C397">
        <v>85</v>
      </c>
      <c r="D397">
        <v>4</v>
      </c>
      <c r="E397">
        <f t="shared" si="6"/>
        <v>80</v>
      </c>
      <c r="H397">
        <v>14425</v>
      </c>
    </row>
    <row r="398" spans="2:8" x14ac:dyDescent="0.35">
      <c r="B398" t="s">
        <v>3</v>
      </c>
      <c r="C398">
        <v>47</v>
      </c>
      <c r="D398">
        <v>1</v>
      </c>
      <c r="E398">
        <f t="shared" si="6"/>
        <v>40</v>
      </c>
      <c r="H398">
        <v>15789</v>
      </c>
    </row>
    <row r="399" spans="2:8" x14ac:dyDescent="0.35">
      <c r="B399" t="s">
        <v>2</v>
      </c>
      <c r="C399">
        <v>88</v>
      </c>
      <c r="D399">
        <v>5</v>
      </c>
      <c r="E399">
        <f t="shared" si="6"/>
        <v>80</v>
      </c>
      <c r="H399">
        <v>15790</v>
      </c>
    </row>
    <row r="400" spans="2:8" x14ac:dyDescent="0.35">
      <c r="B400" t="s">
        <v>2</v>
      </c>
      <c r="C400">
        <v>39</v>
      </c>
      <c r="D400">
        <v>5</v>
      </c>
      <c r="E400">
        <f t="shared" si="6"/>
        <v>30</v>
      </c>
      <c r="H400">
        <v>18816</v>
      </c>
    </row>
    <row r="401" spans="2:8" x14ac:dyDescent="0.35">
      <c r="B401" t="s">
        <v>4</v>
      </c>
      <c r="C401">
        <v>69</v>
      </c>
      <c r="D401">
        <v>4</v>
      </c>
      <c r="E401">
        <f t="shared" si="6"/>
        <v>60</v>
      </c>
      <c r="H401">
        <v>18817</v>
      </c>
    </row>
    <row r="402" spans="2:8" x14ac:dyDescent="0.35">
      <c r="B402" t="s">
        <v>3</v>
      </c>
      <c r="C402">
        <v>38</v>
      </c>
      <c r="D402">
        <v>4</v>
      </c>
      <c r="E402">
        <f t="shared" si="6"/>
        <v>30</v>
      </c>
      <c r="H402">
        <v>19543</v>
      </c>
    </row>
    <row r="403" spans="2:8" x14ac:dyDescent="0.35">
      <c r="B403" t="s">
        <v>2</v>
      </c>
      <c r="C403">
        <v>62</v>
      </c>
      <c r="D403">
        <v>5</v>
      </c>
      <c r="E403">
        <f t="shared" si="6"/>
        <v>60</v>
      </c>
      <c r="H403">
        <v>19544</v>
      </c>
    </row>
    <row r="404" spans="2:8" x14ac:dyDescent="0.35">
      <c r="B404" t="s">
        <v>2</v>
      </c>
      <c r="C404">
        <v>45</v>
      </c>
      <c r="D404">
        <v>5</v>
      </c>
      <c r="E404">
        <f t="shared" si="6"/>
        <v>40</v>
      </c>
      <c r="H404">
        <v>22556</v>
      </c>
    </row>
    <row r="405" spans="2:8" x14ac:dyDescent="0.35">
      <c r="B405" t="s">
        <v>4</v>
      </c>
      <c r="C405">
        <v>85</v>
      </c>
      <c r="D405">
        <v>5</v>
      </c>
      <c r="E405">
        <f t="shared" si="6"/>
        <v>80</v>
      </c>
      <c r="H405">
        <v>22557</v>
      </c>
    </row>
    <row r="406" spans="2:8" x14ac:dyDescent="0.35">
      <c r="B406" t="s">
        <v>3</v>
      </c>
      <c r="C406">
        <v>51</v>
      </c>
      <c r="D406">
        <v>5</v>
      </c>
      <c r="E406">
        <f t="shared" si="6"/>
        <v>50</v>
      </c>
      <c r="H406">
        <v>27852</v>
      </c>
    </row>
    <row r="407" spans="2:8" x14ac:dyDescent="0.35">
      <c r="B407" t="s">
        <v>2</v>
      </c>
      <c r="C407">
        <v>83</v>
      </c>
      <c r="D407">
        <v>5</v>
      </c>
      <c r="E407">
        <f t="shared" si="6"/>
        <v>80</v>
      </c>
      <c r="H407">
        <v>27853</v>
      </c>
    </row>
    <row r="408" spans="2:8" x14ac:dyDescent="0.35">
      <c r="B408" t="s">
        <v>2</v>
      </c>
      <c r="C408">
        <v>36</v>
      </c>
      <c r="D408">
        <v>5</v>
      </c>
      <c r="E408">
        <f t="shared" si="6"/>
        <v>30</v>
      </c>
      <c r="H408">
        <v>34746</v>
      </c>
    </row>
    <row r="409" spans="2:8" x14ac:dyDescent="0.35">
      <c r="B409" t="s">
        <v>4</v>
      </c>
      <c r="C409">
        <v>78</v>
      </c>
      <c r="D409">
        <v>5</v>
      </c>
      <c r="E409">
        <f t="shared" si="6"/>
        <v>70</v>
      </c>
      <c r="H409">
        <v>34747</v>
      </c>
    </row>
    <row r="410" spans="2:8" x14ac:dyDescent="0.35">
      <c r="B410" t="s">
        <v>4</v>
      </c>
      <c r="C410">
        <v>35</v>
      </c>
      <c r="D410">
        <v>3</v>
      </c>
      <c r="E410">
        <f t="shared" si="6"/>
        <v>30</v>
      </c>
      <c r="H410">
        <v>34862</v>
      </c>
    </row>
    <row r="411" spans="2:8" x14ac:dyDescent="0.35">
      <c r="B411" t="s">
        <v>3</v>
      </c>
      <c r="C411">
        <v>65</v>
      </c>
      <c r="D411">
        <v>2</v>
      </c>
      <c r="E411">
        <f t="shared" si="6"/>
        <v>60</v>
      </c>
      <c r="H411">
        <v>34863</v>
      </c>
    </row>
    <row r="412" spans="2:8" x14ac:dyDescent="0.35">
      <c r="B412" t="s">
        <v>2</v>
      </c>
      <c r="C412">
        <v>47</v>
      </c>
      <c r="D412">
        <v>2</v>
      </c>
      <c r="E412">
        <f t="shared" si="6"/>
        <v>40</v>
      </c>
      <c r="H412">
        <v>51889</v>
      </c>
    </row>
    <row r="413" spans="2:8" x14ac:dyDescent="0.35">
      <c r="B413" t="s">
        <v>4</v>
      </c>
      <c r="C413">
        <v>87</v>
      </c>
      <c r="D413">
        <v>1</v>
      </c>
      <c r="E413">
        <f t="shared" si="6"/>
        <v>80</v>
      </c>
      <c r="H413">
        <v>51890</v>
      </c>
    </row>
    <row r="414" spans="2:8" x14ac:dyDescent="0.35">
      <c r="B414" t="s">
        <v>4</v>
      </c>
      <c r="C414">
        <v>48</v>
      </c>
      <c r="D414">
        <v>4</v>
      </c>
      <c r="E414">
        <f t="shared" si="6"/>
        <v>40</v>
      </c>
      <c r="H414">
        <v>54110</v>
      </c>
    </row>
    <row r="415" spans="2:8" x14ac:dyDescent="0.35">
      <c r="B415" t="s">
        <v>3</v>
      </c>
      <c r="C415">
        <v>89</v>
      </c>
      <c r="D415">
        <v>3</v>
      </c>
      <c r="E415">
        <f t="shared" si="6"/>
        <v>80</v>
      </c>
      <c r="H415">
        <v>54111</v>
      </c>
    </row>
    <row r="416" spans="2:8" x14ac:dyDescent="0.35">
      <c r="B416" t="s">
        <v>3</v>
      </c>
      <c r="C416">
        <v>40</v>
      </c>
      <c r="D416">
        <v>4</v>
      </c>
      <c r="E416">
        <f t="shared" si="6"/>
        <v>40</v>
      </c>
      <c r="H416">
        <v>54158</v>
      </c>
    </row>
    <row r="417" spans="2:8" x14ac:dyDescent="0.35">
      <c r="B417" t="s">
        <v>2</v>
      </c>
      <c r="C417">
        <v>81</v>
      </c>
      <c r="D417">
        <v>3</v>
      </c>
      <c r="E417">
        <f t="shared" si="6"/>
        <v>80</v>
      </c>
      <c r="H417">
        <v>54159</v>
      </c>
    </row>
    <row r="418" spans="2:8" x14ac:dyDescent="0.35">
      <c r="B418" t="s">
        <v>4</v>
      </c>
      <c r="C418">
        <v>48</v>
      </c>
      <c r="D418">
        <v>1</v>
      </c>
      <c r="E418">
        <f t="shared" si="6"/>
        <v>40</v>
      </c>
      <c r="H418">
        <v>54184</v>
      </c>
    </row>
    <row r="419" spans="2:8" x14ac:dyDescent="0.35">
      <c r="B419" t="s">
        <v>3</v>
      </c>
      <c r="C419">
        <v>79</v>
      </c>
      <c r="D419">
        <v>5</v>
      </c>
      <c r="E419">
        <f t="shared" si="6"/>
        <v>70</v>
      </c>
      <c r="H419">
        <v>54185</v>
      </c>
    </row>
    <row r="420" spans="2:8" x14ac:dyDescent="0.35">
      <c r="B420" t="s">
        <v>3</v>
      </c>
      <c r="C420">
        <v>41</v>
      </c>
      <c r="D420">
        <v>5</v>
      </c>
      <c r="E420">
        <f t="shared" si="6"/>
        <v>40</v>
      </c>
      <c r="H420">
        <v>54599</v>
      </c>
    </row>
    <row r="421" spans="2:8" x14ac:dyDescent="0.35">
      <c r="B421" t="s">
        <v>2</v>
      </c>
      <c r="C421">
        <v>80</v>
      </c>
      <c r="D421">
        <v>4</v>
      </c>
      <c r="E421">
        <f t="shared" si="6"/>
        <v>80</v>
      </c>
      <c r="H421">
        <v>54600</v>
      </c>
    </row>
    <row r="422" spans="2:8" x14ac:dyDescent="0.35">
      <c r="B422" t="s">
        <v>3</v>
      </c>
      <c r="C422">
        <v>34</v>
      </c>
      <c r="D422">
        <v>5</v>
      </c>
      <c r="E422">
        <f t="shared" si="6"/>
        <v>30</v>
      </c>
      <c r="H422">
        <v>54687</v>
      </c>
    </row>
    <row r="423" spans="2:8" x14ac:dyDescent="0.35">
      <c r="B423" t="s">
        <v>2</v>
      </c>
      <c r="C423">
        <v>77</v>
      </c>
      <c r="D423">
        <v>5</v>
      </c>
      <c r="E423">
        <f t="shared" si="6"/>
        <v>70</v>
      </c>
      <c r="H423">
        <v>54688</v>
      </c>
    </row>
    <row r="424" spans="2:8" x14ac:dyDescent="0.35">
      <c r="B424" t="s">
        <v>3</v>
      </c>
      <c r="C424">
        <v>41</v>
      </c>
      <c r="D424">
        <v>5</v>
      </c>
      <c r="E424">
        <f t="shared" si="6"/>
        <v>40</v>
      </c>
      <c r="H424">
        <v>55224</v>
      </c>
    </row>
    <row r="425" spans="2:8" x14ac:dyDescent="0.35">
      <c r="B425" t="s">
        <v>2</v>
      </c>
      <c r="C425">
        <v>81</v>
      </c>
      <c r="D425">
        <v>5</v>
      </c>
      <c r="E425">
        <f t="shared" si="6"/>
        <v>80</v>
      </c>
      <c r="H425">
        <v>55225</v>
      </c>
    </row>
    <row r="426" spans="2:8" x14ac:dyDescent="0.35">
      <c r="B426" t="s">
        <v>3</v>
      </c>
      <c r="C426">
        <v>39</v>
      </c>
      <c r="D426">
        <v>5</v>
      </c>
      <c r="E426">
        <f t="shared" si="6"/>
        <v>30</v>
      </c>
      <c r="H426">
        <v>57864</v>
      </c>
    </row>
    <row r="427" spans="2:8" x14ac:dyDescent="0.35">
      <c r="B427" t="s">
        <v>2</v>
      </c>
      <c r="C427">
        <v>75</v>
      </c>
      <c r="D427">
        <v>4</v>
      </c>
      <c r="E427">
        <f t="shared" si="6"/>
        <v>70</v>
      </c>
      <c r="H427">
        <v>57865</v>
      </c>
    </row>
    <row r="428" spans="2:8" x14ac:dyDescent="0.35">
      <c r="B428" t="s">
        <v>3</v>
      </c>
      <c r="C428">
        <v>36</v>
      </c>
      <c r="D428">
        <v>5</v>
      </c>
      <c r="E428">
        <f t="shared" si="6"/>
        <v>30</v>
      </c>
      <c r="H428">
        <v>58746</v>
      </c>
    </row>
    <row r="429" spans="2:8" x14ac:dyDescent="0.35">
      <c r="B429" t="s">
        <v>2</v>
      </c>
      <c r="C429">
        <v>70</v>
      </c>
      <c r="D429">
        <v>4</v>
      </c>
      <c r="E429">
        <f t="shared" si="6"/>
        <v>70</v>
      </c>
      <c r="H429">
        <v>58747</v>
      </c>
    </row>
    <row r="430" spans="2:8" x14ac:dyDescent="0.35">
      <c r="B430" t="s">
        <v>3</v>
      </c>
      <c r="C430">
        <v>47</v>
      </c>
      <c r="D430">
        <v>5</v>
      </c>
      <c r="E430">
        <f t="shared" si="6"/>
        <v>40</v>
      </c>
      <c r="H430">
        <v>62489</v>
      </c>
    </row>
    <row r="431" spans="2:8" x14ac:dyDescent="0.35">
      <c r="B431" t="s">
        <v>2</v>
      </c>
      <c r="C431">
        <v>82</v>
      </c>
      <c r="D431">
        <v>4</v>
      </c>
      <c r="E431">
        <f t="shared" si="6"/>
        <v>80</v>
      </c>
      <c r="H431">
        <v>62490</v>
      </c>
    </row>
    <row r="432" spans="2:8" x14ac:dyDescent="0.35">
      <c r="B432" t="s">
        <v>3</v>
      </c>
      <c r="C432">
        <v>32</v>
      </c>
      <c r="D432">
        <v>3</v>
      </c>
      <c r="E432">
        <f t="shared" si="6"/>
        <v>30</v>
      </c>
      <c r="H432">
        <v>64549</v>
      </c>
    </row>
    <row r="433" spans="2:8" x14ac:dyDescent="0.35">
      <c r="B433" t="s">
        <v>2</v>
      </c>
      <c r="C433">
        <v>69</v>
      </c>
      <c r="D433">
        <v>2</v>
      </c>
      <c r="E433">
        <f t="shared" si="6"/>
        <v>60</v>
      </c>
      <c r="H433">
        <v>64550</v>
      </c>
    </row>
    <row r="434" spans="2:8" x14ac:dyDescent="0.35">
      <c r="B434" t="s">
        <v>2</v>
      </c>
      <c r="C434">
        <v>31</v>
      </c>
      <c r="D434">
        <v>1</v>
      </c>
      <c r="E434">
        <f t="shared" si="6"/>
        <v>30</v>
      </c>
      <c r="H434">
        <v>64895</v>
      </c>
    </row>
    <row r="435" spans="2:8" x14ac:dyDescent="0.35">
      <c r="B435" t="s">
        <v>4</v>
      </c>
      <c r="C435">
        <v>62</v>
      </c>
      <c r="D435">
        <v>5</v>
      </c>
      <c r="E435">
        <f t="shared" si="6"/>
        <v>60</v>
      </c>
      <c r="H435">
        <v>64896</v>
      </c>
    </row>
    <row r="436" spans="2:8" x14ac:dyDescent="0.35">
      <c r="B436" t="s">
        <v>3</v>
      </c>
      <c r="C436">
        <v>32</v>
      </c>
      <c r="D436">
        <v>5</v>
      </c>
      <c r="E436">
        <f t="shared" si="6"/>
        <v>30</v>
      </c>
      <c r="H436">
        <v>66746</v>
      </c>
    </row>
    <row r="437" spans="2:8" x14ac:dyDescent="0.35">
      <c r="B437" t="s">
        <v>2</v>
      </c>
      <c r="C437">
        <v>61</v>
      </c>
      <c r="D437">
        <v>4</v>
      </c>
      <c r="E437">
        <f t="shared" si="6"/>
        <v>60</v>
      </c>
      <c r="H437">
        <v>66747</v>
      </c>
    </row>
    <row r="438" spans="2:8" x14ac:dyDescent="0.35">
      <c r="B438" t="s">
        <v>3</v>
      </c>
      <c r="C438">
        <v>32</v>
      </c>
      <c r="D438">
        <v>1</v>
      </c>
      <c r="E438">
        <f t="shared" si="6"/>
        <v>30</v>
      </c>
      <c r="H438">
        <v>67428</v>
      </c>
    </row>
    <row r="439" spans="2:8" x14ac:dyDescent="0.35">
      <c r="B439" t="s">
        <v>2</v>
      </c>
      <c r="C439">
        <v>60</v>
      </c>
      <c r="D439">
        <v>5</v>
      </c>
      <c r="E439">
        <f t="shared" si="6"/>
        <v>60</v>
      </c>
      <c r="H439">
        <v>67429</v>
      </c>
    </row>
    <row r="440" spans="2:8" x14ac:dyDescent="0.35">
      <c r="B440" t="s">
        <v>4</v>
      </c>
      <c r="C440">
        <v>40</v>
      </c>
      <c r="D440">
        <v>3</v>
      </c>
      <c r="E440">
        <f t="shared" si="6"/>
        <v>40</v>
      </c>
      <c r="H440">
        <v>74566</v>
      </c>
    </row>
    <row r="441" spans="2:8" x14ac:dyDescent="0.35">
      <c r="B441" t="s">
        <v>3</v>
      </c>
      <c r="C441">
        <v>85</v>
      </c>
      <c r="D441">
        <v>4</v>
      </c>
      <c r="E441">
        <f t="shared" si="6"/>
        <v>80</v>
      </c>
      <c r="H441">
        <v>74567</v>
      </c>
    </row>
    <row r="442" spans="2:8" x14ac:dyDescent="0.35">
      <c r="B442" t="s">
        <v>4</v>
      </c>
      <c r="C442">
        <v>36</v>
      </c>
      <c r="D442">
        <v>4</v>
      </c>
      <c r="E442">
        <f t="shared" si="6"/>
        <v>30</v>
      </c>
      <c r="H442">
        <v>76858</v>
      </c>
    </row>
    <row r="443" spans="2:8" x14ac:dyDescent="0.35">
      <c r="B443" t="s">
        <v>3</v>
      </c>
      <c r="C443">
        <v>67</v>
      </c>
      <c r="D443">
        <v>4</v>
      </c>
      <c r="E443">
        <f t="shared" si="6"/>
        <v>60</v>
      </c>
      <c r="H443">
        <v>76859</v>
      </c>
    </row>
    <row r="444" spans="2:8" x14ac:dyDescent="0.35">
      <c r="B444" t="s">
        <v>3</v>
      </c>
      <c r="C444">
        <v>21</v>
      </c>
      <c r="D444">
        <v>5</v>
      </c>
      <c r="E444">
        <f t="shared" si="6"/>
        <v>20</v>
      </c>
      <c r="H444">
        <v>84686</v>
      </c>
    </row>
    <row r="445" spans="2:8" x14ac:dyDescent="0.35">
      <c r="B445" t="s">
        <v>2</v>
      </c>
      <c r="C445">
        <v>69</v>
      </c>
      <c r="D445">
        <v>5</v>
      </c>
      <c r="E445">
        <f t="shared" si="6"/>
        <v>60</v>
      </c>
      <c r="H445">
        <v>84687</v>
      </c>
    </row>
    <row r="446" spans="2:8" x14ac:dyDescent="0.35">
      <c r="B446" t="s">
        <v>4</v>
      </c>
      <c r="C446">
        <v>20</v>
      </c>
      <c r="D446">
        <v>5</v>
      </c>
      <c r="E446">
        <f t="shared" si="6"/>
        <v>20</v>
      </c>
      <c r="H446">
        <v>88006</v>
      </c>
    </row>
    <row r="447" spans="2:8" x14ac:dyDescent="0.35">
      <c r="B447" t="s">
        <v>3</v>
      </c>
      <c r="C447">
        <v>68</v>
      </c>
      <c r="D447">
        <v>5</v>
      </c>
      <c r="E447">
        <f t="shared" si="6"/>
        <v>60</v>
      </c>
      <c r="H447">
        <v>88007</v>
      </c>
    </row>
    <row r="448" spans="2:8" x14ac:dyDescent="0.35">
      <c r="B448" t="s">
        <v>2</v>
      </c>
      <c r="C448">
        <v>46</v>
      </c>
      <c r="D448">
        <v>2</v>
      </c>
      <c r="E448">
        <f t="shared" si="6"/>
        <v>40</v>
      </c>
      <c r="H448">
        <v>254518</v>
      </c>
    </row>
    <row r="449" spans="2:8" x14ac:dyDescent="0.35">
      <c r="B449" t="s">
        <v>4</v>
      </c>
      <c r="C449">
        <v>81</v>
      </c>
      <c r="D449">
        <v>4</v>
      </c>
      <c r="E449">
        <f t="shared" si="6"/>
        <v>80</v>
      </c>
      <c r="H449">
        <v>254519</v>
      </c>
    </row>
    <row r="450" spans="2:8" x14ac:dyDescent="0.35">
      <c r="B450" t="s">
        <v>3</v>
      </c>
      <c r="C450">
        <v>49</v>
      </c>
      <c r="D450">
        <v>4</v>
      </c>
      <c r="E450">
        <f t="shared" si="6"/>
        <v>40</v>
      </c>
      <c r="H450">
        <v>468486</v>
      </c>
    </row>
    <row r="451" spans="2:8" x14ac:dyDescent="0.35">
      <c r="B451" t="s">
        <v>2</v>
      </c>
      <c r="C451">
        <v>89</v>
      </c>
      <c r="D451">
        <v>5</v>
      </c>
      <c r="E451">
        <f t="shared" si="6"/>
        <v>80</v>
      </c>
      <c r="H451">
        <v>468487</v>
      </c>
    </row>
    <row r="452" spans="2:8" x14ac:dyDescent="0.35">
      <c r="B452" t="s">
        <v>4</v>
      </c>
      <c r="C452">
        <v>43</v>
      </c>
      <c r="D452">
        <v>5</v>
      </c>
      <c r="E452">
        <f t="shared" si="6"/>
        <v>40</v>
      </c>
      <c r="H452">
        <v>524481</v>
      </c>
    </row>
    <row r="453" spans="2:8" x14ac:dyDescent="0.35">
      <c r="B453" t="s">
        <v>3</v>
      </c>
      <c r="C453">
        <v>80</v>
      </c>
      <c r="D453">
        <v>2</v>
      </c>
      <c r="E453">
        <f t="shared" ref="E453" si="7">TRUNC(C453,-1)</f>
        <v>80</v>
      </c>
      <c r="H453">
        <v>524482</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製品満足度①</vt:lpstr>
      <vt:lpstr>満足度②</vt:lpstr>
      <vt:lpstr>満足度③</vt:lpstr>
      <vt:lpstr>満足度④</vt:lpstr>
      <vt:lpstr>満足度⑤</vt:lpstr>
      <vt:lpstr>満足度（時間が余った人用）</vt:lpstr>
      <vt:lpstr>製品満足度 (解答)</vt:lpstr>
      <vt:lpstr>（演習）未来展満足度</vt:lpstr>
      <vt:lpstr>Sheet1</vt:lpstr>
      <vt:lpstr>Sheet1 (2)</vt:lpstr>
      <vt:lpstr>予備</vt:lpstr>
      <vt:lpstr>予備②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島根県</cp:lastModifiedBy>
  <dcterms:created xsi:type="dcterms:W3CDTF">2021-09-02T06:59:21Z</dcterms:created>
  <dcterms:modified xsi:type="dcterms:W3CDTF">2022-09-05T03:27:04Z</dcterms:modified>
</cp:coreProperties>
</file>