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X:\2022_BS教材\11th_Excelクロス集計②\1-5\"/>
    </mc:Choice>
  </mc:AlternateContent>
  <xr:revisionPtr revIDLastSave="0" documentId="13_ncr:1_{2B836FA2-48D8-4F5B-927E-A38887A1A159}" xr6:coauthVersionLast="36" xr6:coauthVersionMax="36" xr10:uidLastSave="{00000000-0000-0000-0000-000000000000}"/>
  <bookViews>
    <workbookView xWindow="0" yWindow="30" windowWidth="19200" windowHeight="8715" xr2:uid="{00000000-000D-0000-FFFF-FFFF00000000}"/>
  </bookViews>
  <sheets>
    <sheet name="昆虫の好み①" sheetId="8" r:id="rId1"/>
    <sheet name="②" sheetId="18" r:id="rId2"/>
    <sheet name="③" sheetId="9" r:id="rId3"/>
    <sheet name="昆虫の好み (2) ④" sheetId="13" r:id="rId4"/>
    <sheet name="好み⑤" sheetId="10" r:id="rId5"/>
    <sheet name="好み⑥" sheetId="19" r:id="rId6"/>
    <sheet name="好み (3) ⑦" sheetId="11" r:id="rId7"/>
    <sheet name="好み⑧" sheetId="21" r:id="rId8"/>
    <sheet name="昆虫の好み【解答】" sheetId="12" state="hidden" r:id="rId9"/>
    <sheet name="（早く済んだ人用）未来展満足度" sheetId="17" r:id="rId10"/>
    <sheet name="（演習）未来展満足度" sheetId="15" state="hidden" r:id="rId11"/>
  </sheets>
  <calcPr calcId="191029"/>
</workbook>
</file>

<file path=xl/calcChain.xml><?xml version="1.0" encoding="utf-8"?>
<calcChain xmlns="http://schemas.openxmlformats.org/spreadsheetml/2006/main">
  <c r="I4" i="21" l="1"/>
  <c r="H4" i="21"/>
  <c r="G4" i="21"/>
  <c r="F4" i="21"/>
  <c r="F10" i="19"/>
  <c r="I15" i="21" l="1"/>
  <c r="H15" i="21"/>
  <c r="G15" i="21"/>
  <c r="F15" i="21"/>
  <c r="J14" i="21"/>
  <c r="J13" i="21"/>
  <c r="J12" i="21"/>
  <c r="J11" i="21"/>
  <c r="J10" i="21"/>
  <c r="J4" i="21"/>
  <c r="I15" i="19"/>
  <c r="H15" i="19"/>
  <c r="G15" i="19"/>
  <c r="F15" i="19"/>
  <c r="J14" i="19"/>
  <c r="J13" i="19"/>
  <c r="J12" i="19"/>
  <c r="J11" i="19"/>
  <c r="J10" i="19"/>
  <c r="I4" i="19"/>
  <c r="H4" i="19"/>
  <c r="G4" i="19"/>
  <c r="F4" i="19"/>
  <c r="I4" i="18"/>
  <c r="J4" i="19" l="1"/>
  <c r="G37" i="17"/>
  <c r="H37" i="17"/>
  <c r="I37" i="17"/>
  <c r="J37" i="17"/>
  <c r="F37" i="17"/>
  <c r="G26" i="17"/>
  <c r="H26" i="17"/>
  <c r="I26" i="17"/>
  <c r="J26" i="17"/>
  <c r="F26" i="17"/>
  <c r="K33" i="17"/>
  <c r="K34" i="17"/>
  <c r="K35" i="17"/>
  <c r="K36" i="17"/>
  <c r="K32" i="17"/>
  <c r="K37" i="17" s="1"/>
  <c r="K24" i="17"/>
  <c r="K25" i="17"/>
  <c r="K23" i="17"/>
  <c r="K16" i="17"/>
  <c r="K10" i="17"/>
  <c r="I4" i="17"/>
  <c r="K10" i="15"/>
  <c r="I4" i="15"/>
  <c r="J16" i="15"/>
  <c r="I16" i="15"/>
  <c r="H16" i="15"/>
  <c r="G16" i="15"/>
  <c r="F16" i="15"/>
  <c r="I18" i="12"/>
  <c r="H18" i="12"/>
  <c r="G18" i="12"/>
  <c r="F18" i="12"/>
  <c r="I17" i="12"/>
  <c r="H17" i="12"/>
  <c r="G17" i="12"/>
  <c r="F17" i="12"/>
  <c r="I16" i="12"/>
  <c r="H16" i="12"/>
  <c r="G16" i="12"/>
  <c r="F16" i="12"/>
  <c r="I15" i="12"/>
  <c r="H15" i="12"/>
  <c r="G15" i="12"/>
  <c r="F15" i="12"/>
  <c r="I14" i="12"/>
  <c r="H14" i="12"/>
  <c r="G14" i="12"/>
  <c r="F14" i="12"/>
  <c r="F4" i="11"/>
  <c r="I4" i="13"/>
  <c r="H4" i="13"/>
  <c r="G4" i="13"/>
  <c r="F4" i="13"/>
  <c r="F4" i="10"/>
  <c r="J4" i="13" l="1"/>
  <c r="K26" i="17"/>
  <c r="K16" i="15"/>
  <c r="J18" i="12"/>
  <c r="J17" i="12"/>
  <c r="J16" i="12"/>
  <c r="J15" i="12"/>
  <c r="I19" i="12"/>
  <c r="H19" i="12"/>
  <c r="G19" i="12"/>
  <c r="F19" i="12"/>
  <c r="I4" i="12"/>
  <c r="H4" i="12"/>
  <c r="G4" i="12"/>
  <c r="F4" i="12"/>
  <c r="J14" i="11"/>
  <c r="J13" i="11"/>
  <c r="J12" i="11"/>
  <c r="J11" i="11"/>
  <c r="I15" i="11"/>
  <c r="H15" i="11"/>
  <c r="G15" i="11"/>
  <c r="F15" i="11"/>
  <c r="J4" i="11"/>
  <c r="J14" i="10"/>
  <c r="J13" i="10"/>
  <c r="J12" i="10"/>
  <c r="J11" i="10"/>
  <c r="I15" i="10"/>
  <c r="H15" i="10"/>
  <c r="G15" i="10"/>
  <c r="F15" i="10"/>
  <c r="I4" i="10"/>
  <c r="H4" i="10"/>
  <c r="G4" i="10"/>
  <c r="J4" i="10" s="1"/>
  <c r="I4" i="9"/>
  <c r="J4" i="12" l="1"/>
  <c r="J14" i="12"/>
  <c r="J19" i="12" s="1"/>
  <c r="J10" i="11"/>
  <c r="J10" i="10"/>
</calcChain>
</file>

<file path=xl/sharedStrings.xml><?xml version="1.0" encoding="utf-8"?>
<sst xmlns="http://schemas.openxmlformats.org/spreadsheetml/2006/main" count="1081" uniqueCount="37">
  <si>
    <t>カブトムシ</t>
    <phoneticPr fontId="1"/>
  </si>
  <si>
    <t>合計</t>
    <rPh sb="0" eb="2">
      <t>ゴウケイ</t>
    </rPh>
    <phoneticPr fontId="1"/>
  </si>
  <si>
    <t>人数</t>
    <rPh sb="0" eb="2">
      <t>ニンズウ</t>
    </rPh>
    <phoneticPr fontId="1"/>
  </si>
  <si>
    <t>１０代</t>
    <rPh sb="2" eb="3">
      <t>ダイ</t>
    </rPh>
    <phoneticPr fontId="1"/>
  </si>
  <si>
    <t>２０代</t>
    <rPh sb="2" eb="3">
      <t>ダイ</t>
    </rPh>
    <phoneticPr fontId="1"/>
  </si>
  <si>
    <t>３０代</t>
    <rPh sb="2" eb="3">
      <t>ダイ</t>
    </rPh>
    <phoneticPr fontId="1"/>
  </si>
  <si>
    <t>４０代</t>
    <rPh sb="2" eb="3">
      <t>ダイ</t>
    </rPh>
    <phoneticPr fontId="1"/>
  </si>
  <si>
    <t>５０代以上</t>
    <rPh sb="2" eb="3">
      <t>ダイ</t>
    </rPh>
    <rPh sb="3" eb="5">
      <t>イジョウ</t>
    </rPh>
    <phoneticPr fontId="1"/>
  </si>
  <si>
    <t>好き</t>
    <rPh sb="0" eb="1">
      <t>ス</t>
    </rPh>
    <phoneticPr fontId="1"/>
  </si>
  <si>
    <t>クワガタ</t>
    <phoneticPr fontId="1"/>
  </si>
  <si>
    <t>嫌い</t>
    <rPh sb="0" eb="1">
      <t>キラ</t>
    </rPh>
    <phoneticPr fontId="1"/>
  </si>
  <si>
    <t>通し番号</t>
    <rPh sb="0" eb="1">
      <t>トオ</t>
    </rPh>
    <rPh sb="2" eb="4">
      <t>バンゴウ</t>
    </rPh>
    <phoneticPr fontId="1"/>
  </si>
  <si>
    <t>年代</t>
    <rPh sb="0" eb="2">
      <t>ネンダイ</t>
    </rPh>
    <phoneticPr fontId="1"/>
  </si>
  <si>
    <t>好きか</t>
    <rPh sb="0" eb="1">
      <t>ス</t>
    </rPh>
    <phoneticPr fontId="1"/>
  </si>
  <si>
    <t>両方好き</t>
  </si>
  <si>
    <t>両方好き</t>
    <rPh sb="0" eb="2">
      <t>リョウホウ</t>
    </rPh>
    <rPh sb="2" eb="3">
      <t>ス</t>
    </rPh>
    <phoneticPr fontId="1"/>
  </si>
  <si>
    <t>両方嫌い</t>
  </si>
  <si>
    <t>両方嫌い</t>
    <rPh sb="0" eb="2">
      <t>リョウホウ</t>
    </rPh>
    <rPh sb="2" eb="3">
      <t>キラ</t>
    </rPh>
    <phoneticPr fontId="1"/>
  </si>
  <si>
    <t>カブトムシ</t>
  </si>
  <si>
    <t>クワガタムシ</t>
  </si>
  <si>
    <t>満足度</t>
    <rPh sb="0" eb="3">
      <t>マンゾクド</t>
    </rPh>
    <phoneticPr fontId="1"/>
  </si>
  <si>
    <t>大変満足</t>
    <rPh sb="0" eb="2">
      <t>タイヘン</t>
    </rPh>
    <rPh sb="2" eb="4">
      <t>マンゾク</t>
    </rPh>
    <phoneticPr fontId="1"/>
  </si>
  <si>
    <t>まあ満足</t>
    <rPh sb="2" eb="4">
      <t>マンゾク</t>
    </rPh>
    <phoneticPr fontId="1"/>
  </si>
  <si>
    <t>どちらとも</t>
    <phoneticPr fontId="1"/>
  </si>
  <si>
    <t>少し不満</t>
    <rPh sb="0" eb="1">
      <t>スコ</t>
    </rPh>
    <rPh sb="2" eb="4">
      <t>フマン</t>
    </rPh>
    <phoneticPr fontId="1"/>
  </si>
  <si>
    <t>とても不満</t>
    <rPh sb="3" eb="5">
      <t>フマン</t>
    </rPh>
    <phoneticPr fontId="1"/>
  </si>
  <si>
    <t>「出雲の未来を科学する」展の来場者</t>
    <rPh sb="1" eb="3">
      <t>イズモ</t>
    </rPh>
    <rPh sb="4" eb="6">
      <t>ミライ</t>
    </rPh>
    <rPh sb="7" eb="9">
      <t>カガク</t>
    </rPh>
    <rPh sb="12" eb="13">
      <t>テン</t>
    </rPh>
    <rPh sb="14" eb="17">
      <t>ライジョウシャ</t>
    </rPh>
    <phoneticPr fontId="1"/>
  </si>
  <si>
    <t>市内</t>
    <rPh sb="0" eb="2">
      <t>シナイ</t>
    </rPh>
    <phoneticPr fontId="1"/>
  </si>
  <si>
    <t>市外</t>
    <rPh sb="0" eb="2">
      <t>シガイ</t>
    </rPh>
    <phoneticPr fontId="1"/>
  </si>
  <si>
    <t>無回答</t>
    <rPh sb="0" eb="3">
      <t>ムカイトウ</t>
    </rPh>
    <phoneticPr fontId="1"/>
  </si>
  <si>
    <t>市内・市外</t>
    <rPh sb="0" eb="2">
      <t>シナイ</t>
    </rPh>
    <rPh sb="3" eb="5">
      <t>シガイ</t>
    </rPh>
    <phoneticPr fontId="1"/>
  </si>
  <si>
    <t>６０代</t>
    <rPh sb="2" eb="3">
      <t>ダイ</t>
    </rPh>
    <phoneticPr fontId="1"/>
  </si>
  <si>
    <t>７０代</t>
    <rPh sb="2" eb="3">
      <t>ダイ</t>
    </rPh>
    <phoneticPr fontId="1"/>
  </si>
  <si>
    <t>８０代</t>
    <rPh sb="2" eb="3">
      <t>ダイ</t>
    </rPh>
    <phoneticPr fontId="1"/>
  </si>
  <si>
    <t>９０代</t>
    <rPh sb="2" eb="3">
      <t>ダイ</t>
    </rPh>
    <phoneticPr fontId="1"/>
  </si>
  <si>
    <t>市内の人</t>
    <rPh sb="0" eb="2">
      <t>シナイ</t>
    </rPh>
    <rPh sb="3" eb="4">
      <t>ヒト</t>
    </rPh>
    <phoneticPr fontId="1"/>
  </si>
  <si>
    <t>市外の人</t>
    <rPh sb="0" eb="2">
      <t>シガイ</t>
    </rPh>
    <rPh sb="3" eb="4">
      <t>ヒト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</si>
</sst>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11"/>
      <color theme="1"/>
      <name val="ＭＳ Ｐゴシック"/>
      <family val="3"/>
      <charset val="128"/>
      <scheme val="minor"/>
    </font>
    <font>
      <b/>
      <sz val="11"/>
      <color rgb="FFC00000"/>
      <name val="ＭＳ Ｐゴシック"/>
      <family val="3"/>
      <charset val="128"/>
      <scheme val="minor"/>
    </font>
  </fonts>
  <fills count="2">
    <fill>
      <patternFill patternType="none"/>
    </fill>
    <fill>
      <patternFill patternType="gray125"/>
    </fill>
  </fills>
  <borders count="31">
    <border>
      <left/>
      <right/>
      <top/>
      <bottom/>
      <diagonal/>
    </border>
    <border>
      <left/>
      <right/>
      <top/>
      <bottom style="thin">
        <color auto="1"/>
      </bottom>
      <diagonal/>
    </border>
    <border>
      <left style="medium">
        <color auto="1"/>
      </left>
      <right/>
      <top/>
      <bottom style="thin">
        <color auto="1"/>
      </bottom>
      <diagonal/>
    </border>
    <border>
      <left style="medium">
        <color auto="1"/>
      </left>
      <right/>
      <top/>
      <bottom/>
      <diagonal/>
    </border>
    <border>
      <left/>
      <right/>
      <top style="medium">
        <color auto="1"/>
      </top>
      <bottom/>
      <diagonal/>
    </border>
    <border>
      <left style="medium">
        <color auto="1"/>
      </left>
      <right/>
      <top style="medium">
        <color auto="1"/>
      </top>
      <bottom/>
      <diagonal/>
    </border>
    <border>
      <left style="medium">
        <color theme="5" tint="-0.24994659260841701"/>
      </left>
      <right/>
      <top style="medium">
        <color theme="5" tint="-0.24994659260841701"/>
      </top>
      <bottom style="thin">
        <color auto="1"/>
      </bottom>
      <diagonal/>
    </border>
    <border>
      <left/>
      <right/>
      <top style="medium">
        <color theme="5" tint="-0.24994659260841701"/>
      </top>
      <bottom style="thin">
        <color auto="1"/>
      </bottom>
      <diagonal/>
    </border>
    <border>
      <left style="medium">
        <color auto="1"/>
      </left>
      <right style="medium">
        <color theme="5" tint="-0.24994659260841701"/>
      </right>
      <top style="medium">
        <color theme="5" tint="-0.24994659260841701"/>
      </top>
      <bottom style="thin">
        <color auto="1"/>
      </bottom>
      <diagonal/>
    </border>
    <border>
      <left style="medium">
        <color theme="5" tint="-0.24994659260841701"/>
      </left>
      <right/>
      <top/>
      <bottom/>
      <diagonal/>
    </border>
    <border>
      <left style="medium">
        <color auto="1"/>
      </left>
      <right style="medium">
        <color theme="5" tint="-0.24994659260841701"/>
      </right>
      <top/>
      <bottom/>
      <diagonal/>
    </border>
    <border>
      <left style="medium">
        <color theme="5" tint="-0.24994659260841701"/>
      </left>
      <right/>
      <top/>
      <bottom style="medium">
        <color theme="5" tint="-0.24994659260841701"/>
      </bottom>
      <diagonal/>
    </border>
    <border>
      <left/>
      <right/>
      <top/>
      <bottom style="medium">
        <color theme="5" tint="-0.24994659260841701"/>
      </bottom>
      <diagonal/>
    </border>
    <border>
      <left style="medium">
        <color auto="1"/>
      </left>
      <right style="medium">
        <color theme="5" tint="-0.24994659260841701"/>
      </right>
      <top/>
      <bottom style="medium">
        <color theme="5" tint="-0.24994659260841701"/>
      </bottom>
      <diagonal/>
    </border>
    <border>
      <left/>
      <right/>
      <top style="medium">
        <color theme="5" tint="-0.24994659260841701"/>
      </top>
      <bottom/>
      <diagonal/>
    </border>
    <border>
      <left style="medium">
        <color theme="5" tint="-0.24994659260841701"/>
      </left>
      <right/>
      <top style="medium">
        <color auto="1"/>
      </top>
      <bottom style="medium">
        <color theme="5" tint="-0.24994659260841701"/>
      </bottom>
      <diagonal/>
    </border>
    <border>
      <left/>
      <right/>
      <top style="medium">
        <color auto="1"/>
      </top>
      <bottom style="medium">
        <color theme="5" tint="-0.24994659260841701"/>
      </bottom>
      <diagonal/>
    </border>
    <border>
      <left style="medium">
        <color auto="1"/>
      </left>
      <right style="medium">
        <color theme="5" tint="-0.24994659260841701"/>
      </right>
      <top style="medium">
        <color auto="1"/>
      </top>
      <bottom style="medium">
        <color theme="5" tint="-0.24994659260841701"/>
      </bottom>
      <diagonal/>
    </border>
    <border>
      <left/>
      <right/>
      <top/>
      <bottom style="medium">
        <color auto="1"/>
      </bottom>
      <diagonal/>
    </border>
    <border>
      <left style="medium">
        <color rgb="FFC00000"/>
      </left>
      <right/>
      <top/>
      <bottom style="medium">
        <color rgb="FFC00000"/>
      </bottom>
      <diagonal/>
    </border>
    <border>
      <left/>
      <right/>
      <top/>
      <bottom style="medium">
        <color rgb="FFC00000"/>
      </bottom>
      <diagonal/>
    </border>
    <border>
      <left style="medium">
        <color auto="1"/>
      </left>
      <right style="medium">
        <color rgb="FFC00000"/>
      </right>
      <top/>
      <bottom style="medium">
        <color rgb="FFC00000"/>
      </bottom>
      <diagonal/>
    </border>
    <border>
      <left style="medium">
        <color rgb="FFC00000"/>
      </left>
      <right/>
      <top/>
      <bottom/>
      <diagonal/>
    </border>
    <border>
      <left style="medium">
        <color auto="1"/>
      </left>
      <right style="medium">
        <color rgb="FFC00000"/>
      </right>
      <top/>
      <bottom/>
      <diagonal/>
    </border>
    <border>
      <left style="medium">
        <color rgb="FFC00000"/>
      </left>
      <right/>
      <top style="medium">
        <color auto="1"/>
      </top>
      <bottom style="medium">
        <color rgb="FFC00000"/>
      </bottom>
      <diagonal/>
    </border>
    <border>
      <left/>
      <right/>
      <top style="medium">
        <color auto="1"/>
      </top>
      <bottom style="medium">
        <color rgb="FFC00000"/>
      </bottom>
      <diagonal/>
    </border>
    <border>
      <left style="medium">
        <color auto="1"/>
      </left>
      <right style="medium">
        <color rgb="FFC00000"/>
      </right>
      <top style="medium">
        <color auto="1"/>
      </top>
      <bottom style="medium">
        <color rgb="FFC00000"/>
      </bottom>
      <diagonal/>
    </border>
    <border>
      <left/>
      <right/>
      <top style="medium">
        <color rgb="FFC00000"/>
      </top>
      <bottom/>
      <diagonal/>
    </border>
    <border>
      <left style="medium">
        <color rgb="FFC00000"/>
      </left>
      <right/>
      <top style="medium">
        <color rgb="FFC00000"/>
      </top>
      <bottom style="medium">
        <color auto="1"/>
      </bottom>
      <diagonal/>
    </border>
    <border>
      <left/>
      <right/>
      <top style="medium">
        <color rgb="FFC00000"/>
      </top>
      <bottom style="medium">
        <color auto="1"/>
      </bottom>
      <diagonal/>
    </border>
    <border>
      <left style="medium">
        <color auto="1"/>
      </left>
      <right style="medium">
        <color rgb="FFC00000"/>
      </right>
      <top style="medium">
        <color rgb="FFC00000"/>
      </top>
      <bottom style="medium">
        <color auto="1"/>
      </bottom>
      <diagonal/>
    </border>
  </borders>
  <cellStyleXfs count="2">
    <xf numFmtId="0" fontId="0" fillId="0" borderId="0">
      <alignment vertical="center"/>
    </xf>
    <xf numFmtId="0" fontId="2" fillId="0" borderId="0">
      <alignment vertical="center"/>
    </xf>
  </cellStyleXfs>
  <cellXfs count="4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2" fillId="0" borderId="0" xfId="1">
      <alignmen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4" xfId="1" applyBorder="1">
      <alignment vertical="center"/>
    </xf>
    <xf numFmtId="0" fontId="2" fillId="0" borderId="5" xfId="1" applyBorder="1">
      <alignment vertical="center"/>
    </xf>
    <xf numFmtId="0" fontId="2" fillId="0" borderId="0" xfId="1" applyBorder="1">
      <alignment vertical="center"/>
    </xf>
    <xf numFmtId="0" fontId="3" fillId="0" borderId="0" xfId="1" applyFont="1">
      <alignment vertical="center"/>
    </xf>
    <xf numFmtId="0" fontId="4" fillId="0" borderId="0" xfId="0" applyFont="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0" xfId="0" applyFill="1" applyBorder="1">
      <alignment vertical="center"/>
    </xf>
    <xf numFmtId="0" fontId="0" fillId="0" borderId="10" xfId="0" applyFill="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4" xfId="0" applyFill="1" applyBorder="1">
      <alignment vertical="center"/>
    </xf>
    <xf numFmtId="0" fontId="0" fillId="0" borderId="15" xfId="0" applyFill="1" applyBorder="1">
      <alignment vertical="center"/>
    </xf>
    <xf numFmtId="0" fontId="0" fillId="0" borderId="16" xfId="0" applyFill="1" applyBorder="1">
      <alignment vertical="center"/>
    </xf>
    <xf numFmtId="0" fontId="0" fillId="0" borderId="17" xfId="0" applyFill="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2" fillId="0" borderId="18" xfId="1" applyBorder="1">
      <alignment vertical="center"/>
    </xf>
    <xf numFmtId="0" fontId="2" fillId="0" borderId="19" xfId="1" applyBorder="1">
      <alignment vertical="center"/>
    </xf>
    <xf numFmtId="0" fontId="2" fillId="0" borderId="20" xfId="1" applyBorder="1">
      <alignment vertical="center"/>
    </xf>
    <xf numFmtId="0" fontId="2" fillId="0" borderId="21" xfId="1" applyBorder="1">
      <alignment vertical="center"/>
    </xf>
    <xf numFmtId="0" fontId="2" fillId="0" borderId="22" xfId="1" applyBorder="1">
      <alignment vertical="center"/>
    </xf>
    <xf numFmtId="0" fontId="2" fillId="0" borderId="23" xfId="1" applyBorder="1">
      <alignment vertical="center"/>
    </xf>
    <xf numFmtId="0" fontId="2" fillId="0" borderId="24" xfId="1" applyBorder="1">
      <alignment vertical="center"/>
    </xf>
    <xf numFmtId="0" fontId="2" fillId="0" borderId="25" xfId="1" applyBorder="1">
      <alignment vertical="center"/>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2" fillId="0" borderId="29" xfId="1" applyBorder="1">
      <alignment vertical="center"/>
    </xf>
    <xf numFmtId="0" fontId="2" fillId="0" borderId="30" xfId="1" applyBorder="1">
      <alignmen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xdr:colOff>
      <xdr:row>3</xdr:row>
      <xdr:rowOff>0</xdr:rowOff>
    </xdr:from>
    <xdr:to>
      <xdr:col>12</xdr:col>
      <xdr:colOff>57151</xdr:colOff>
      <xdr:row>11</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24151" y="514350"/>
          <a:ext cx="554355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05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323850</xdr:colOff>
      <xdr:row>4</xdr:row>
      <xdr:rowOff>133351</xdr:rowOff>
    </xdr:from>
    <xdr:to>
      <xdr:col>11</xdr:col>
      <xdr:colOff>466725</xdr:colOff>
      <xdr:row>10</xdr:row>
      <xdr:rowOff>76201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829550" y="819151"/>
          <a:ext cx="494347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カブトムシとクワガタムシについてあなたの好みを教えてください。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１．どちらも同じくらい好き　　　　２．カブトムシのほうが好き</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３．クワガタムシのほうが好き　　　４．どちらも嫌い</a:t>
          </a:r>
        </a:p>
      </xdr:txBody>
    </xdr:sp>
    <xdr:clientData/>
  </xdr:twoCellAnchor>
  <xdr:twoCellAnchor>
    <xdr:from>
      <xdr:col>4</xdr:col>
      <xdr:colOff>47625</xdr:colOff>
      <xdr:row>15</xdr:row>
      <xdr:rowOff>95250</xdr:rowOff>
    </xdr:from>
    <xdr:to>
      <xdr:col>12</xdr:col>
      <xdr:colOff>38100</xdr:colOff>
      <xdr:row>19</xdr:row>
      <xdr:rowOff>9525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771775" y="2667000"/>
          <a:ext cx="5476875" cy="6000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左の表はその回答（５０人分）です。　集計してください。</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どのような集計の仕方が考えられますか。</a:t>
          </a:r>
          <a:endParaRPr lang="ja-JP">
            <a:latin typeface="HG丸ｺﾞｼｯｸM-PRO" pitchFamily="50" charset="-128"/>
            <a:ea typeface="HG丸ｺﾞｼｯｸM-PRO" pitchFamily="50"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476251</xdr:colOff>
      <xdr:row>1</xdr:row>
      <xdr:rowOff>1</xdr:rowOff>
    </xdr:from>
    <xdr:to>
      <xdr:col>20</xdr:col>
      <xdr:colOff>647701</xdr:colOff>
      <xdr:row>24</xdr:row>
      <xdr:rowOff>104776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086601" y="171451"/>
          <a:ext cx="5772150" cy="339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左の表はその回答です。</a:t>
          </a:r>
        </a:p>
      </xdr:txBody>
    </xdr:sp>
    <xdr:clientData/>
  </xdr:twoCellAnchor>
  <xdr:twoCellAnchor>
    <xdr:from>
      <xdr:col>12</xdr:col>
      <xdr:colOff>219076</xdr:colOff>
      <xdr:row>2</xdr:row>
      <xdr:rowOff>66676</xdr:rowOff>
    </xdr:from>
    <xdr:to>
      <xdr:col>20</xdr:col>
      <xdr:colOff>457200</xdr:colOff>
      <xdr:row>19</xdr:row>
      <xdr:rowOff>104775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372351" y="381001"/>
          <a:ext cx="5295899" cy="2466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どこから来場されましたか</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１．市内　　　２．市外　　　３．無回答（答えたくない）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．１０代　　２</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．２０代　　３</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．３０代　　４</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．４０代　　５</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．５０代以上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設問３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476251</xdr:colOff>
      <xdr:row>1</xdr:row>
      <xdr:rowOff>1</xdr:rowOff>
    </xdr:from>
    <xdr:to>
      <xdr:col>20</xdr:col>
      <xdr:colOff>647701</xdr:colOff>
      <xdr:row>24</xdr:row>
      <xdr:rowOff>104776</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086601" y="171451"/>
          <a:ext cx="5772150" cy="3390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左の表はその回答です。</a:t>
          </a:r>
        </a:p>
      </xdr:txBody>
    </xdr:sp>
    <xdr:clientData/>
  </xdr:twoCellAnchor>
  <xdr:twoCellAnchor>
    <xdr:from>
      <xdr:col>12</xdr:col>
      <xdr:colOff>219076</xdr:colOff>
      <xdr:row>2</xdr:row>
      <xdr:rowOff>66676</xdr:rowOff>
    </xdr:from>
    <xdr:to>
      <xdr:col>20</xdr:col>
      <xdr:colOff>457200</xdr:colOff>
      <xdr:row>19</xdr:row>
      <xdr:rowOff>104775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372351" y="381001"/>
          <a:ext cx="5295899" cy="24669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どこから来場されましたか</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１．市内　　　２．市外　　　３．無回答（答えたくない）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．１０代　　２</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．２０代　　３</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．３０代　　４</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．４０代　　５</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．５０代以上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設問３　　当社の製品</a:t>
          </a:r>
          <a:r>
            <a:rPr kumimoji="1" lang="en-US" altLang="ja-JP" sz="900">
              <a:latin typeface="HG丸ｺﾞｼｯｸM-PRO" panose="020F0600000000000000" pitchFamily="50" charset="-128"/>
              <a:ea typeface="HG丸ｺﾞｼｯｸM-PRO" panose="020F0600000000000000" pitchFamily="50" charset="-128"/>
            </a:rPr>
            <a:t>X</a:t>
          </a:r>
          <a:r>
            <a:rPr kumimoji="1" lang="ja-JP" altLang="en-US" sz="900">
              <a:latin typeface="HG丸ｺﾞｼｯｸM-PRO" panose="020F0600000000000000" pitchFamily="50" charset="-128"/>
              <a:ea typeface="HG丸ｺﾞｼｯｸM-PRO" panose="020F0600000000000000" pitchFamily="50" charset="-128"/>
            </a:rPr>
            <a:t> についてどの程度満足されていますか？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気持ちに一番近いものを１つ選んでください。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５．大変満足　　　　４．まあまあ満足　　３．どちらとも言えない</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２．少し不満　　　　１．とても不満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xdr:colOff>
      <xdr:row>3</xdr:row>
      <xdr:rowOff>1</xdr:rowOff>
    </xdr:from>
    <xdr:to>
      <xdr:col>18</xdr:col>
      <xdr:colOff>57151</xdr:colOff>
      <xdr:row>11</xdr:row>
      <xdr:rowOff>76201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19901" y="514351"/>
          <a:ext cx="554355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323850</xdr:colOff>
      <xdr:row>4</xdr:row>
      <xdr:rowOff>133351</xdr:rowOff>
    </xdr:from>
    <xdr:to>
      <xdr:col>17</xdr:col>
      <xdr:colOff>466725</xdr:colOff>
      <xdr:row>10</xdr:row>
      <xdr:rowOff>76201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143750" y="819151"/>
          <a:ext cx="494347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カブトムシとクワガタムシについてあなたの好みを教えてください。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１．どちらも同じくらい好き　　　　２．カブトムシのほうが好き</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３．クワガタムシのほうが好き　　　４．どちらも嫌い</a:t>
          </a:r>
        </a:p>
      </xdr:txBody>
    </xdr:sp>
    <xdr:clientData/>
  </xdr:twoCellAnchor>
  <xdr:twoCellAnchor>
    <xdr:from>
      <xdr:col>3</xdr:col>
      <xdr:colOff>0</xdr:colOff>
      <xdr:row>7</xdr:row>
      <xdr:rowOff>140634</xdr:rowOff>
    </xdr:from>
    <xdr:to>
      <xdr:col>9</xdr:col>
      <xdr:colOff>666749</xdr:colOff>
      <xdr:row>14</xdr:row>
      <xdr:rowOff>105897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57400" y="1340784"/>
          <a:ext cx="4762499" cy="116541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・このアンケート結果でできる集計と言ったら上のような</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単純集計しかできない。（割合を出したりグラフにしたりはできる）</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・では、前回用いた</a:t>
          </a:r>
          <a:r>
            <a:rPr kumimoji="1" lang="en-US" altLang="ja-JP" sz="1100">
              <a:solidFill>
                <a:schemeClr val="dk1"/>
              </a:solidFill>
              <a:latin typeface="HG丸ｺﾞｼｯｸM-PRO" pitchFamily="50" charset="-128"/>
              <a:ea typeface="HG丸ｺﾞｼｯｸM-PRO" pitchFamily="50" charset="-128"/>
              <a:cs typeface="+mn-cs"/>
            </a:rPr>
            <a:t>Countif  </a:t>
          </a:r>
          <a:r>
            <a:rPr kumimoji="1" lang="ja-JP" altLang="en-US" sz="1100">
              <a:solidFill>
                <a:schemeClr val="dk1"/>
              </a:solidFill>
              <a:latin typeface="HG丸ｺﾞｼｯｸM-PRO" pitchFamily="50" charset="-128"/>
              <a:ea typeface="HG丸ｺﾞｼｯｸM-PRO" pitchFamily="50" charset="-128"/>
              <a:cs typeface="+mn-cs"/>
            </a:rPr>
            <a:t>関数を用いて集計表を作成してください。</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a:t>
          </a:r>
          <a:r>
            <a:rPr kumimoji="1" lang="ja-JP" altLang="en-US" sz="1400">
              <a:solidFill>
                <a:srgbClr val="C00000"/>
              </a:solidFill>
              <a:latin typeface="HG丸ｺﾞｼｯｸM-PRO" pitchFamily="50" charset="-128"/>
              <a:ea typeface="HG丸ｺﾞｼｯｸM-PRO" pitchFamily="50" charset="-128"/>
              <a:cs typeface="+mn-cs"/>
            </a:rPr>
            <a:t>ただしセル</a:t>
          </a:r>
          <a:r>
            <a:rPr kumimoji="1" lang="en-US" altLang="ja-JP" sz="1400">
              <a:solidFill>
                <a:srgbClr val="C00000"/>
              </a:solidFill>
              <a:latin typeface="HG丸ｺﾞｼｯｸM-PRO" pitchFamily="50" charset="-128"/>
              <a:ea typeface="HG丸ｺﾞｼｯｸM-PRO" pitchFamily="50" charset="-128"/>
              <a:cs typeface="+mn-cs"/>
            </a:rPr>
            <a:t>E4</a:t>
          </a:r>
          <a:r>
            <a:rPr kumimoji="1" lang="ja-JP" altLang="en-US" sz="1400">
              <a:solidFill>
                <a:srgbClr val="C00000"/>
              </a:solidFill>
              <a:latin typeface="HG丸ｺﾞｼｯｸM-PRO" pitchFamily="50" charset="-128"/>
              <a:ea typeface="HG丸ｺﾞｼｯｸM-PRO" pitchFamily="50" charset="-128"/>
              <a:cs typeface="+mn-cs"/>
            </a:rPr>
            <a:t>「 両方好き 」一ヶ所だけでいいです。</a:t>
          </a:r>
          <a:endParaRPr kumimoji="1" lang="en-US" altLang="ja-JP" sz="1400">
            <a:solidFill>
              <a:srgbClr val="C00000"/>
            </a:solidFill>
            <a:latin typeface="HG丸ｺﾞｼｯｸM-PRO" pitchFamily="50" charset="-128"/>
            <a:ea typeface="HG丸ｺﾞｼｯｸM-PRO"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xdr:colOff>
      <xdr:row>3</xdr:row>
      <xdr:rowOff>1</xdr:rowOff>
    </xdr:from>
    <xdr:to>
      <xdr:col>18</xdr:col>
      <xdr:colOff>57151</xdr:colOff>
      <xdr:row>11</xdr:row>
      <xdr:rowOff>76201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819901" y="514351"/>
          <a:ext cx="554355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323850</xdr:colOff>
      <xdr:row>4</xdr:row>
      <xdr:rowOff>133351</xdr:rowOff>
    </xdr:from>
    <xdr:to>
      <xdr:col>17</xdr:col>
      <xdr:colOff>466725</xdr:colOff>
      <xdr:row>10</xdr:row>
      <xdr:rowOff>76201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29550" y="819151"/>
          <a:ext cx="494347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カブトムシとクワガタムシについてあなたの好みを教えてください。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１．どちらも同じくらい好き　　　　２．カブトムシのほうが好き</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３．クワガタムシのほうが好き　　　４．どちらも嫌い</a:t>
          </a:r>
        </a:p>
      </xdr:txBody>
    </xdr:sp>
    <xdr:clientData/>
  </xdr:twoCellAnchor>
  <xdr:twoCellAnchor>
    <xdr:from>
      <xdr:col>3</xdr:col>
      <xdr:colOff>1</xdr:colOff>
      <xdr:row>7</xdr:row>
      <xdr:rowOff>140634</xdr:rowOff>
    </xdr:from>
    <xdr:to>
      <xdr:col>9</xdr:col>
      <xdr:colOff>619125</xdr:colOff>
      <xdr:row>14</xdr:row>
      <xdr:rowOff>105897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050677" y="1317252"/>
          <a:ext cx="4742889" cy="114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・このアンケート結果でできる集計と言ったら上のような</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単純集計しかできない。（割合を出したりグラフにしたりはできる）</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・前回用いた</a:t>
          </a:r>
          <a:r>
            <a:rPr kumimoji="1" lang="en-US" altLang="ja-JP" sz="1100">
              <a:solidFill>
                <a:schemeClr val="dk1"/>
              </a:solidFill>
              <a:latin typeface="HG丸ｺﾞｼｯｸM-PRO" pitchFamily="50" charset="-128"/>
              <a:ea typeface="HG丸ｺﾞｼｯｸM-PRO" pitchFamily="50" charset="-128"/>
              <a:cs typeface="+mn-cs"/>
            </a:rPr>
            <a:t>Countif  </a:t>
          </a:r>
          <a:r>
            <a:rPr kumimoji="1" lang="ja-JP" altLang="en-US" sz="1100">
              <a:solidFill>
                <a:schemeClr val="dk1"/>
              </a:solidFill>
              <a:latin typeface="HG丸ｺﾞｼｯｸM-PRO" pitchFamily="50" charset="-128"/>
              <a:ea typeface="HG丸ｺﾞｼｯｸM-PRO" pitchFamily="50" charset="-128"/>
              <a:cs typeface="+mn-cs"/>
            </a:rPr>
            <a:t>関数を用いて集計表を作成してください。</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a:t>
          </a:r>
          <a:r>
            <a:rPr kumimoji="1" lang="ja-JP" altLang="en-US" sz="1100">
              <a:solidFill>
                <a:srgbClr val="C00000"/>
              </a:solidFill>
              <a:latin typeface="HG丸ｺﾞｼｯｸM-PRO" pitchFamily="50" charset="-128"/>
              <a:ea typeface="HG丸ｺﾞｼｯｸM-PRO" pitchFamily="50" charset="-128"/>
              <a:cs typeface="+mn-cs"/>
            </a:rPr>
            <a:t>ただしセル</a:t>
          </a:r>
          <a:r>
            <a:rPr kumimoji="1" lang="en-US" altLang="ja-JP" sz="1100">
              <a:solidFill>
                <a:srgbClr val="C00000"/>
              </a:solidFill>
              <a:latin typeface="HG丸ｺﾞｼｯｸM-PRO" pitchFamily="50" charset="-128"/>
              <a:ea typeface="HG丸ｺﾞｼｯｸM-PRO" pitchFamily="50" charset="-128"/>
              <a:cs typeface="+mn-cs"/>
            </a:rPr>
            <a:t>E4</a:t>
          </a:r>
          <a:r>
            <a:rPr kumimoji="1" lang="ja-JP" altLang="en-US" sz="1100">
              <a:solidFill>
                <a:srgbClr val="C00000"/>
              </a:solidFill>
              <a:latin typeface="HG丸ｺﾞｼｯｸM-PRO" pitchFamily="50" charset="-128"/>
              <a:ea typeface="HG丸ｺﾞｼｯｸM-PRO" pitchFamily="50" charset="-128"/>
              <a:cs typeface="+mn-cs"/>
            </a:rPr>
            <a:t>「 両方好き 」一ヶ所だけでいいです。</a:t>
          </a:r>
          <a:endParaRPr kumimoji="1" lang="en-US" altLang="ja-JP" sz="1100">
            <a:solidFill>
              <a:srgbClr val="C00000"/>
            </a:solidFill>
            <a:latin typeface="HG丸ｺﾞｼｯｸM-PRO" pitchFamily="50" charset="-128"/>
            <a:ea typeface="HG丸ｺﾞｼｯｸM-PRO" pitchFamily="50" charset="-128"/>
            <a:cs typeface="+mn-cs"/>
          </a:endParaRPr>
        </a:p>
      </xdr:txBody>
    </xdr:sp>
    <xdr:clientData/>
  </xdr:twoCellAnchor>
  <xdr:twoCellAnchor>
    <xdr:from>
      <xdr:col>3</xdr:col>
      <xdr:colOff>31937</xdr:colOff>
      <xdr:row>29</xdr:row>
      <xdr:rowOff>8963</xdr:rowOff>
    </xdr:from>
    <xdr:to>
      <xdr:col>9</xdr:col>
      <xdr:colOff>622487</xdr:colOff>
      <xdr:row>37</xdr:row>
      <xdr:rowOff>110376</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082613" y="4883522"/>
          <a:ext cx="4714315" cy="1446119"/>
        </a:xfrm>
        <a:prstGeom prst="rect">
          <a:avLst/>
        </a:prstGeom>
        <a:solidFill>
          <a:srgbClr val="FFFFCC"/>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・他の３つのセル（ カブトムシ、クワガタ、両方嫌い</a:t>
          </a:r>
          <a:r>
            <a:rPr kumimoji="1" lang="ja-JP" altLang="en-US" sz="1100" baseline="0">
              <a:solidFill>
                <a:schemeClr val="dk1"/>
              </a:solidFill>
              <a:latin typeface="HG丸ｺﾞｼｯｸM-PRO" pitchFamily="50" charset="-128"/>
              <a:ea typeface="HG丸ｺﾞｼｯｸM-PRO" pitchFamily="50" charset="-128"/>
              <a:cs typeface="+mn-cs"/>
            </a:rPr>
            <a:t> ）は</a:t>
          </a:r>
          <a:endParaRPr kumimoji="1" lang="en-US" altLang="ja-JP" sz="1100" baseline="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latin typeface="HG丸ｺﾞｼｯｸM-PRO" pitchFamily="50" charset="-128"/>
              <a:ea typeface="HG丸ｺﾞｼｯｸM-PRO" pitchFamily="50" charset="-128"/>
              <a:cs typeface="+mn-cs"/>
            </a:rPr>
            <a:t>　「両方好き」のセルに入力した</a:t>
          </a:r>
          <a:r>
            <a:rPr kumimoji="1" lang="en-US" altLang="ja-JP" sz="1100" baseline="0">
              <a:solidFill>
                <a:schemeClr val="dk1"/>
              </a:solidFill>
              <a:latin typeface="HG丸ｺﾞｼｯｸM-PRO" pitchFamily="50" charset="-128"/>
              <a:ea typeface="HG丸ｺﾞｼｯｸM-PRO" pitchFamily="50" charset="-128"/>
              <a:cs typeface="+mn-cs"/>
            </a:rPr>
            <a:t>Countif </a:t>
          </a:r>
          <a:r>
            <a:rPr kumimoji="1" lang="ja-JP" altLang="en-US" sz="1100" baseline="0">
              <a:solidFill>
                <a:schemeClr val="dk1"/>
              </a:solidFill>
              <a:latin typeface="HG丸ｺﾞｼｯｸM-PRO" pitchFamily="50" charset="-128"/>
              <a:ea typeface="HG丸ｺﾞｼｯｸM-PRO" pitchFamily="50" charset="-128"/>
              <a:cs typeface="+mn-cs"/>
            </a:rPr>
            <a:t>関数をコピー＆貼り付け</a:t>
          </a:r>
          <a:endParaRPr kumimoji="1" lang="en-US" altLang="ja-JP" sz="1100" baseline="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latin typeface="HG丸ｺﾞｼｯｸM-PRO" pitchFamily="50" charset="-128"/>
              <a:ea typeface="HG丸ｺﾞｼｯｸM-PRO" pitchFamily="50" charset="-128"/>
              <a:cs typeface="+mn-cs"/>
            </a:rPr>
            <a:t>　して表示させます。</a:t>
          </a:r>
          <a:endParaRPr kumimoji="1" lang="en-US" altLang="ja-JP" sz="1100" baseline="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baseline="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latin typeface="HG丸ｺﾞｼｯｸM-PRO" pitchFamily="50" charset="-128"/>
              <a:ea typeface="HG丸ｺﾞｼｯｸM-PRO" pitchFamily="50" charset="-128"/>
              <a:cs typeface="+mn-cs"/>
            </a:rPr>
            <a:t>・「両方好き」のセルをクリック　⇒　右ボタン　⇒ コピー</a:t>
          </a:r>
          <a:endParaRPr kumimoji="1" lang="en-US" altLang="ja-JP" sz="1100" baseline="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baseline="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latin typeface="HG丸ｺﾞｼｯｸM-PRO" pitchFamily="50" charset="-128"/>
              <a:ea typeface="HG丸ｺﾞｼｯｸM-PRO" pitchFamily="50" charset="-128"/>
              <a:cs typeface="+mn-cs"/>
            </a:rPr>
            <a:t>・貼り付けたいセルをクリック　⇒　右ボタン　⇒　関数</a:t>
          </a:r>
          <a:r>
            <a:rPr kumimoji="1" lang="en-US" altLang="ja-JP" sz="1100" baseline="0">
              <a:solidFill>
                <a:schemeClr val="dk1"/>
              </a:solidFill>
              <a:latin typeface="HG丸ｺﾞｼｯｸM-PRO" pitchFamily="50" charset="-128"/>
              <a:ea typeface="HG丸ｺﾞｼｯｸM-PRO" pitchFamily="50" charset="-128"/>
              <a:cs typeface="+mn-cs"/>
            </a:rPr>
            <a:t>fx</a:t>
          </a:r>
          <a:r>
            <a:rPr kumimoji="1" lang="ja-JP" altLang="en-US" sz="1100" baseline="0">
              <a:solidFill>
                <a:schemeClr val="dk1"/>
              </a:solidFill>
              <a:latin typeface="HG丸ｺﾞｼｯｸM-PRO" pitchFamily="50" charset="-128"/>
              <a:ea typeface="HG丸ｺﾞｼｯｸM-PRO" pitchFamily="50" charset="-128"/>
              <a:cs typeface="+mn-cs"/>
            </a:rPr>
            <a:t> ボタン</a:t>
          </a:r>
          <a:endParaRPr kumimoji="1" lang="en-US" altLang="ja-JP" sz="1100">
            <a:solidFill>
              <a:schemeClr val="dk1"/>
            </a:solidFill>
            <a:latin typeface="HG丸ｺﾞｼｯｸM-PRO" pitchFamily="50" charset="-128"/>
            <a:ea typeface="HG丸ｺﾞｼｯｸM-PRO" pitchFamily="50" charset="-128"/>
            <a:cs typeface="+mn-cs"/>
          </a:endParaRPr>
        </a:p>
      </xdr:txBody>
    </xdr:sp>
    <xdr:clientData/>
  </xdr:twoCellAnchor>
  <xdr:twoCellAnchor>
    <xdr:from>
      <xdr:col>10</xdr:col>
      <xdr:colOff>54348</xdr:colOff>
      <xdr:row>29</xdr:row>
      <xdr:rowOff>35860</xdr:rowOff>
    </xdr:from>
    <xdr:to>
      <xdr:col>17</xdr:col>
      <xdr:colOff>151279</xdr:colOff>
      <xdr:row>47</xdr:row>
      <xdr:rowOff>16811</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901142" y="4910419"/>
          <a:ext cx="4881843" cy="3006539"/>
        </a:xfrm>
        <a:prstGeom prst="rect">
          <a:avLst/>
        </a:prstGeom>
        <a:solidFill>
          <a:schemeClr val="lt1"/>
        </a:solidFill>
        <a:ln w="476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・貼り付けたセルの結果がおかしくなる。（全部０になる）</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これはコピー＆貼り付けしたときに、選択範囲が動いてしまうから。</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それを防ぐには選択範囲に＄をつける。</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・セル</a:t>
          </a:r>
          <a:r>
            <a:rPr kumimoji="1" lang="en-US" altLang="ja-JP" sz="1100">
              <a:solidFill>
                <a:schemeClr val="dk1"/>
              </a:solidFill>
              <a:latin typeface="HG丸ｺﾞｼｯｸM-PRO" pitchFamily="50" charset="-128"/>
              <a:ea typeface="HG丸ｺﾞｼｯｸM-PRO" pitchFamily="50" charset="-128"/>
              <a:cs typeface="+mn-cs"/>
            </a:rPr>
            <a:t>E4</a:t>
          </a:r>
          <a:r>
            <a:rPr kumimoji="1" lang="ja-JP" altLang="en-US" sz="1100">
              <a:solidFill>
                <a:schemeClr val="dk1"/>
              </a:solidFill>
              <a:latin typeface="HG丸ｺﾞｼｯｸM-PRO" pitchFamily="50" charset="-128"/>
              <a:ea typeface="HG丸ｺﾞｼｯｸM-PRO" pitchFamily="50" charset="-128"/>
              <a:cs typeface="+mn-cs"/>
            </a:rPr>
            <a:t>「両方好き」をダブルクリックして数式を表示させる。</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入力してある数式の選択範囲（ </a:t>
          </a:r>
          <a:r>
            <a:rPr kumimoji="1" lang="en-US" altLang="ja-JP" sz="1100">
              <a:solidFill>
                <a:schemeClr val="dk1"/>
              </a:solidFill>
              <a:latin typeface="HG丸ｺﾞｼｯｸM-PRO" pitchFamily="50" charset="-128"/>
              <a:ea typeface="HG丸ｺﾞｼｯｸM-PRO" pitchFamily="50" charset="-128"/>
              <a:cs typeface="+mn-cs"/>
            </a:rPr>
            <a:t>B4:B53</a:t>
          </a:r>
          <a:r>
            <a:rPr kumimoji="1" lang="ja-JP" altLang="en-US" sz="1100">
              <a:solidFill>
                <a:schemeClr val="dk1"/>
              </a:solidFill>
              <a:latin typeface="HG丸ｺﾞｼｯｸM-PRO" pitchFamily="50" charset="-128"/>
              <a:ea typeface="HG丸ｺﾞｼｯｸM-PRO" pitchFamily="50" charset="-128"/>
              <a:cs typeface="+mn-cs"/>
            </a:rPr>
            <a:t> というところ）を</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マウスで選択する。</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キーボードの上部左側にある</a:t>
          </a:r>
          <a:r>
            <a:rPr kumimoji="1" lang="en-US" altLang="ja-JP" sz="1100">
              <a:solidFill>
                <a:schemeClr val="dk1"/>
              </a:solidFill>
              <a:latin typeface="HG丸ｺﾞｼｯｸM-PRO" pitchFamily="50" charset="-128"/>
              <a:ea typeface="HG丸ｺﾞｼｯｸM-PRO" pitchFamily="50" charset="-128"/>
              <a:cs typeface="+mn-cs"/>
            </a:rPr>
            <a:t>『</a:t>
          </a:r>
          <a:r>
            <a:rPr kumimoji="1" lang="ja-JP" altLang="en-US" sz="1100">
              <a:solidFill>
                <a:schemeClr val="dk1"/>
              </a:solidFill>
              <a:latin typeface="HG丸ｺﾞｼｯｸM-PRO" pitchFamily="50" charset="-128"/>
              <a:ea typeface="HG丸ｺﾞｼｯｸM-PRO" pitchFamily="50" charset="-128"/>
              <a:cs typeface="+mn-cs"/>
            </a:rPr>
            <a:t> </a:t>
          </a:r>
          <a:r>
            <a:rPr kumimoji="1" lang="en-US" altLang="ja-JP" sz="1100">
              <a:solidFill>
                <a:schemeClr val="dk1"/>
              </a:solidFill>
              <a:latin typeface="HG丸ｺﾞｼｯｸM-PRO" pitchFamily="50" charset="-128"/>
              <a:ea typeface="HG丸ｺﾞｼｯｸM-PRO" pitchFamily="50" charset="-128"/>
              <a:cs typeface="+mn-cs"/>
            </a:rPr>
            <a:t>F4</a:t>
          </a:r>
          <a:r>
            <a:rPr kumimoji="1" lang="ja-JP" altLang="en-US" sz="1100">
              <a:solidFill>
                <a:schemeClr val="dk1"/>
              </a:solidFill>
              <a:latin typeface="HG丸ｺﾞｼｯｸM-PRO" pitchFamily="50" charset="-128"/>
              <a:ea typeface="HG丸ｺﾞｼｯｸM-PRO" pitchFamily="50" charset="-128"/>
              <a:cs typeface="+mn-cs"/>
            </a:rPr>
            <a:t> </a:t>
          </a:r>
          <a:r>
            <a:rPr kumimoji="1" lang="en-US" altLang="ja-JP" sz="1100">
              <a:solidFill>
                <a:schemeClr val="dk1"/>
              </a:solidFill>
              <a:latin typeface="HG丸ｺﾞｼｯｸM-PRO" pitchFamily="50" charset="-128"/>
              <a:ea typeface="HG丸ｺﾞｼｯｸM-PRO" pitchFamily="50" charset="-128"/>
              <a:cs typeface="+mn-cs"/>
            </a:rPr>
            <a:t>』</a:t>
          </a:r>
          <a:r>
            <a:rPr kumimoji="1" lang="ja-JP" altLang="en-US" sz="1100">
              <a:solidFill>
                <a:schemeClr val="dk1"/>
              </a:solidFill>
              <a:latin typeface="HG丸ｺﾞｼｯｸM-PRO" pitchFamily="50" charset="-128"/>
              <a:ea typeface="HG丸ｺﾞｼｯｸM-PRO" pitchFamily="50" charset="-128"/>
              <a:cs typeface="+mn-cs"/>
            </a:rPr>
            <a:t>キーを押す。</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こうすると選択範囲に＄がつく。</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・この操作を行った後でもう一度セル</a:t>
          </a:r>
          <a:r>
            <a:rPr kumimoji="1" lang="en-US" altLang="ja-JP" sz="1100">
              <a:solidFill>
                <a:schemeClr val="dk1"/>
              </a:solidFill>
              <a:latin typeface="HG丸ｺﾞｼｯｸM-PRO" pitchFamily="50" charset="-128"/>
              <a:ea typeface="HG丸ｺﾞｼｯｸM-PRO" pitchFamily="50" charset="-128"/>
              <a:cs typeface="+mn-cs"/>
            </a:rPr>
            <a:t>E4</a:t>
          </a:r>
          <a:r>
            <a:rPr kumimoji="1" lang="ja-JP" altLang="en-US" sz="1100">
              <a:solidFill>
                <a:schemeClr val="dk1"/>
              </a:solidFill>
              <a:latin typeface="HG丸ｺﾞｼｯｸM-PRO" pitchFamily="50" charset="-128"/>
              <a:ea typeface="HG丸ｺﾞｼｯｸM-PRO" pitchFamily="50" charset="-128"/>
              <a:cs typeface="+mn-cs"/>
            </a:rPr>
            <a:t>をコピーし、</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他のセルに貼りつける。そうすると選択範囲は動かなくなっている。</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・このままではすべてのセルが</a:t>
          </a:r>
          <a:r>
            <a:rPr kumimoji="1" lang="en-US" altLang="ja-JP" sz="1100">
              <a:solidFill>
                <a:schemeClr val="dk1"/>
              </a:solidFill>
              <a:latin typeface="HG丸ｺﾞｼｯｸM-PRO" pitchFamily="50" charset="-128"/>
              <a:ea typeface="HG丸ｺﾞｼｯｸM-PRO" pitchFamily="50" charset="-128"/>
              <a:cs typeface="+mn-cs"/>
            </a:rPr>
            <a:t>E4</a:t>
          </a:r>
          <a:r>
            <a:rPr kumimoji="1" lang="ja-JP" altLang="en-US" sz="1100">
              <a:solidFill>
                <a:schemeClr val="dk1"/>
              </a:solidFill>
              <a:latin typeface="HG丸ｺﾞｼｯｸM-PRO" pitchFamily="50" charset="-128"/>
              <a:ea typeface="HG丸ｺﾞｼｯｸM-PRO" pitchFamily="50" charset="-128"/>
              <a:cs typeface="+mn-cs"/>
            </a:rPr>
            <a:t>と同じく「</a:t>
          </a:r>
          <a:r>
            <a:rPr kumimoji="1" lang="en-US" altLang="ja-JP" sz="1100">
              <a:solidFill>
                <a:schemeClr val="dk1"/>
              </a:solidFill>
              <a:latin typeface="HG丸ｺﾞｼｯｸM-PRO" pitchFamily="50" charset="-128"/>
              <a:ea typeface="HG丸ｺﾞｼｯｸM-PRO" pitchFamily="50" charset="-128"/>
              <a:cs typeface="+mn-cs"/>
            </a:rPr>
            <a:t>4</a:t>
          </a:r>
          <a:r>
            <a:rPr kumimoji="1" lang="ja-JP" altLang="en-US" sz="1100">
              <a:solidFill>
                <a:schemeClr val="dk1"/>
              </a:solidFill>
              <a:latin typeface="HG丸ｺﾞｼｯｸM-PRO" pitchFamily="50" charset="-128"/>
              <a:ea typeface="HG丸ｺﾞｼｯｸM-PRO" pitchFamily="50" charset="-128"/>
              <a:cs typeface="+mn-cs"/>
            </a:rPr>
            <a:t>」になっているので</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数える条件の部分を</a:t>
          </a:r>
          <a:r>
            <a:rPr kumimoji="1" lang="en-US" altLang="ja-JP" sz="1100">
              <a:solidFill>
                <a:schemeClr val="dk1"/>
              </a:solidFill>
              <a:latin typeface="HG丸ｺﾞｼｯｸM-PRO" pitchFamily="50" charset="-128"/>
              <a:ea typeface="HG丸ｺﾞｼｯｸM-PRO" pitchFamily="50" charset="-128"/>
              <a:cs typeface="+mn-cs"/>
            </a:rPr>
            <a:t>2</a:t>
          </a:r>
          <a:r>
            <a:rPr kumimoji="1" lang="ja-JP" altLang="en-US" sz="1100">
              <a:solidFill>
                <a:schemeClr val="dk1"/>
              </a:solidFill>
              <a:latin typeface="HG丸ｺﾞｼｯｸM-PRO" pitchFamily="50" charset="-128"/>
              <a:ea typeface="HG丸ｺﾞｼｯｸM-PRO" pitchFamily="50" charset="-128"/>
              <a:cs typeface="+mn-cs"/>
            </a:rPr>
            <a:t>、</a:t>
          </a:r>
          <a:r>
            <a:rPr kumimoji="1" lang="en-US" altLang="ja-JP" sz="1100">
              <a:solidFill>
                <a:schemeClr val="dk1"/>
              </a:solidFill>
              <a:latin typeface="HG丸ｺﾞｼｯｸM-PRO" pitchFamily="50" charset="-128"/>
              <a:ea typeface="HG丸ｺﾞｼｯｸM-PRO" pitchFamily="50" charset="-128"/>
              <a:cs typeface="+mn-cs"/>
            </a:rPr>
            <a:t>3</a:t>
          </a:r>
          <a:r>
            <a:rPr kumimoji="1" lang="ja-JP" altLang="en-US" sz="1100">
              <a:solidFill>
                <a:schemeClr val="dk1"/>
              </a:solidFill>
              <a:latin typeface="HG丸ｺﾞｼｯｸM-PRO" pitchFamily="50" charset="-128"/>
              <a:ea typeface="HG丸ｺﾞｼｯｸM-PRO" pitchFamily="50" charset="-128"/>
              <a:cs typeface="+mn-cs"/>
            </a:rPr>
            <a:t>、</a:t>
          </a:r>
          <a:r>
            <a:rPr kumimoji="1" lang="en-US" altLang="ja-JP" sz="1100">
              <a:solidFill>
                <a:schemeClr val="dk1"/>
              </a:solidFill>
              <a:latin typeface="HG丸ｺﾞｼｯｸM-PRO" pitchFamily="50" charset="-128"/>
              <a:ea typeface="HG丸ｺﾞｼｯｸM-PRO" pitchFamily="50" charset="-128"/>
              <a:cs typeface="+mn-cs"/>
            </a:rPr>
            <a:t>4</a:t>
          </a:r>
          <a:r>
            <a:rPr kumimoji="1" lang="ja-JP" altLang="en-US" sz="1100">
              <a:solidFill>
                <a:schemeClr val="dk1"/>
              </a:solidFill>
              <a:latin typeface="HG丸ｺﾞｼｯｸM-PRO" pitchFamily="50" charset="-128"/>
              <a:ea typeface="HG丸ｺﾞｼｯｸM-PRO" pitchFamily="50" charset="-128"/>
              <a:cs typeface="+mn-cs"/>
            </a:rPr>
            <a:t>に修正する。</a:t>
          </a:r>
          <a:endParaRPr kumimoji="1" lang="en-US" altLang="ja-JP" sz="1100">
            <a:solidFill>
              <a:schemeClr val="dk1"/>
            </a:solidFill>
            <a:latin typeface="HG丸ｺﾞｼｯｸM-PRO" pitchFamily="50" charset="-128"/>
            <a:ea typeface="HG丸ｺﾞｼｯｸM-PRO" pitchFamily="50" charset="-128"/>
            <a:cs typeface="+mn-cs"/>
          </a:endParaRPr>
        </a:p>
      </xdr:txBody>
    </xdr:sp>
    <xdr:clientData/>
  </xdr:twoCellAnchor>
  <xdr:twoCellAnchor>
    <xdr:from>
      <xdr:col>3</xdr:col>
      <xdr:colOff>19050</xdr:colOff>
      <xdr:row>15</xdr:row>
      <xdr:rowOff>20170</xdr:rowOff>
    </xdr:from>
    <xdr:to>
      <xdr:col>13</xdr:col>
      <xdr:colOff>219075</xdr:colOff>
      <xdr:row>28</xdr:row>
      <xdr:rowOff>96370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069726" y="2541494"/>
          <a:ext cx="7046820" cy="226134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3200">
              <a:latin typeface="ＭＳ Ｐゴシック" pitchFamily="50" charset="-128"/>
              <a:ea typeface="ＭＳ Ｐゴシック" pitchFamily="50" charset="-128"/>
            </a:rPr>
            <a:t>=COUNTIF(B4:B53,1)</a:t>
          </a:r>
        </a:p>
        <a:p>
          <a:endParaRPr kumimoji="1" lang="en-US" altLang="ja-JP" sz="1100">
            <a:latin typeface="HG丸ｺﾞｼｯｸM-PRO" pitchFamily="50" charset="-128"/>
            <a:ea typeface="HG丸ｺﾞｼｯｸM-PRO" pitchFamily="50" charset="-128"/>
          </a:endParaRPr>
        </a:p>
        <a:p>
          <a:r>
            <a:rPr kumimoji="1" lang="en-US" altLang="ja-JP" sz="1100">
              <a:latin typeface="HG丸ｺﾞｼｯｸM-PRO" pitchFamily="50" charset="-128"/>
              <a:ea typeface="HG丸ｺﾞｼｯｸM-PRO" pitchFamily="50" charset="-128"/>
            </a:rPr>
            <a:t>COUNTIF</a:t>
          </a:r>
          <a:r>
            <a:rPr kumimoji="1" lang="ja-JP" altLang="en-US" sz="1100">
              <a:latin typeface="HG丸ｺﾞｼｯｸM-PRO" pitchFamily="50" charset="-128"/>
              <a:ea typeface="HG丸ｺﾞｼｯｸM-PRO" pitchFamily="50" charset="-128"/>
            </a:rPr>
            <a:t> は選択範囲の中で、条件に一致するものが何個あるか数える（カウントしてくれる）関数</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en-US" altLang="ja-JP" sz="1100">
              <a:latin typeface="HG丸ｺﾞｼｯｸM-PRO" pitchFamily="50" charset="-128"/>
              <a:ea typeface="HG丸ｺﾞｼｯｸM-PRO" pitchFamily="50" charset="-128"/>
            </a:rPr>
            <a:t>=COUNTIF(</a:t>
          </a:r>
          <a:r>
            <a:rPr kumimoji="1" lang="ja-JP" altLang="en-US" sz="1100">
              <a:latin typeface="HG丸ｺﾞｼｯｸM-PRO" pitchFamily="50" charset="-128"/>
              <a:ea typeface="HG丸ｺﾞｼｯｸM-PRO" pitchFamily="50" charset="-128"/>
            </a:rPr>
            <a:t>　　までは直接入力。</a:t>
          </a:r>
          <a:endParaRPr kumimoji="1" lang="en-US" altLang="ja-JP" sz="1100">
            <a:latin typeface="HG丸ｺﾞｼｯｸM-PRO" pitchFamily="50" charset="-128"/>
            <a:ea typeface="HG丸ｺﾞｼｯｸM-PRO" pitchFamily="50" charset="-128"/>
          </a:endParaRPr>
        </a:p>
        <a:p>
          <a:r>
            <a:rPr kumimoji="1" lang="ja-JP" altLang="en-US" sz="1100">
              <a:latin typeface="HG丸ｺﾞｼｯｸM-PRO" pitchFamily="50" charset="-128"/>
              <a:ea typeface="HG丸ｺﾞｼｯｸM-PRO" pitchFamily="50" charset="-128"/>
            </a:rPr>
            <a:t>選択範囲（</a:t>
          </a:r>
          <a:r>
            <a:rPr kumimoji="1" lang="en-US" altLang="ja-JP" sz="1100">
              <a:latin typeface="HG丸ｺﾞｼｯｸM-PRO" pitchFamily="50" charset="-128"/>
              <a:ea typeface="HG丸ｺﾞｼｯｸM-PRO" pitchFamily="50" charset="-128"/>
            </a:rPr>
            <a:t>B4</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B53</a:t>
          </a:r>
          <a:r>
            <a:rPr kumimoji="1" lang="ja-JP" altLang="en-US" sz="1100">
              <a:latin typeface="HG丸ｺﾞｼｯｸM-PRO" pitchFamily="50" charset="-128"/>
              <a:ea typeface="HG丸ｺﾞｼｯｸM-PRO" pitchFamily="50" charset="-128"/>
            </a:rPr>
            <a:t>）の部分はマウスで選択（ドラッグ）。</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　は直接入力。キーボード右下の「ね」キー。</a:t>
          </a:r>
          <a:endParaRPr kumimoji="1" lang="en-US" altLang="ja-JP" sz="1100">
            <a:latin typeface="HG丸ｺﾞｼｯｸM-PRO" pitchFamily="50" charset="-128"/>
            <a:ea typeface="HG丸ｺﾞｼｯｸM-PRO" pitchFamily="50" charset="-128"/>
          </a:endParaRPr>
        </a:p>
        <a:p>
          <a:endParaRPr kumimoji="1" lang="en-US" altLang="ja-JP" sz="1100">
            <a:latin typeface="HG丸ｺﾞｼｯｸM-PRO" pitchFamily="50" charset="-128"/>
            <a:ea typeface="HG丸ｺﾞｼｯｸM-PRO" pitchFamily="50" charset="-128"/>
          </a:endParaRPr>
        </a:p>
        <a:p>
          <a:r>
            <a:rPr kumimoji="1" lang="en-US" altLang="ja-JP" sz="1100">
              <a:latin typeface="HG丸ｺﾞｼｯｸM-PRO" pitchFamily="50" charset="-128"/>
              <a:ea typeface="HG丸ｺﾞｼｯｸM-PRO" pitchFamily="50" charset="-128"/>
            </a:rPr>
            <a:t>1)</a:t>
          </a:r>
          <a:r>
            <a:rPr kumimoji="1" lang="ja-JP" altLang="en-US" sz="1100">
              <a:latin typeface="HG丸ｺﾞｼｯｸM-PRO" pitchFamily="50" charset="-128"/>
              <a:ea typeface="HG丸ｺﾞｼｯｸM-PRO" pitchFamily="50" charset="-128"/>
            </a:rPr>
            <a:t>　も直接入力。カブトムシ好きを数えるなら </a:t>
          </a:r>
          <a:r>
            <a:rPr kumimoji="1" lang="en-US" altLang="ja-JP" sz="1100">
              <a:latin typeface="HG丸ｺﾞｼｯｸM-PRO" pitchFamily="50" charset="-128"/>
              <a:ea typeface="HG丸ｺﾞｼｯｸM-PRO" pitchFamily="50" charset="-128"/>
            </a:rPr>
            <a:t>2 </a:t>
          </a:r>
          <a:r>
            <a:rPr kumimoji="1" lang="ja-JP" altLang="en-US" sz="1100">
              <a:latin typeface="HG丸ｺﾞｼｯｸM-PRO" pitchFamily="50" charset="-128"/>
              <a:ea typeface="HG丸ｺﾞｼｯｸM-PRO" pitchFamily="50" charset="-128"/>
            </a:rPr>
            <a:t>とする。</a:t>
          </a:r>
          <a:endParaRPr kumimoji="1" lang="en-US" altLang="ja-JP" sz="11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44825</xdr:colOff>
      <xdr:row>9</xdr:row>
      <xdr:rowOff>67236</xdr:rowOff>
    </xdr:from>
    <xdr:to>
      <xdr:col>12</xdr:col>
      <xdr:colOff>90769</xdr:colOff>
      <xdr:row>24</xdr:row>
      <xdr:rowOff>143435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779060" y="1580030"/>
          <a:ext cx="5525621" cy="25975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左の表はその回答（５０人分）です。</a:t>
          </a:r>
        </a:p>
      </xdr:txBody>
    </xdr:sp>
    <xdr:clientData/>
  </xdr:twoCellAnchor>
  <xdr:twoCellAnchor>
    <xdr:from>
      <xdr:col>4</xdr:col>
      <xdr:colOff>282949</xdr:colOff>
      <xdr:row>10</xdr:row>
      <xdr:rowOff>162488</xdr:rowOff>
    </xdr:from>
    <xdr:to>
      <xdr:col>11</xdr:col>
      <xdr:colOff>528918</xdr:colOff>
      <xdr:row>22</xdr:row>
      <xdr:rowOff>3924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017184" y="1843370"/>
          <a:ext cx="5042087" cy="1858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solidFill>
                <a:srgbClr val="C00000"/>
              </a:solidFill>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r>
            <a:rPr kumimoji="1" lang="ja-JP" altLang="en-US" sz="900">
              <a:solidFill>
                <a:srgbClr val="C00000"/>
              </a:solidFill>
              <a:latin typeface="HG丸ｺﾞｼｯｸM-PRO" panose="020F0600000000000000" pitchFamily="50" charset="-128"/>
              <a:ea typeface="HG丸ｺﾞｼｯｸM-PRO" panose="020F0600000000000000" pitchFamily="50" charset="-128"/>
            </a:rPr>
            <a:t>　　１</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0</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．１０代　　２</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0</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．２０代　　３</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0</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．３０代　　４</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0</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．４０代　　５</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0</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．５０代以上</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設問２　　</a:t>
          </a:r>
          <a:r>
            <a:rPr kumimoji="1" lang="ja-JP" altLang="en-US" sz="900">
              <a:solidFill>
                <a:sysClr val="windowText" lastClr="000000"/>
              </a:solidFill>
              <a:latin typeface="HG丸ｺﾞｼｯｸM-PRO" pitchFamily="50" charset="-128"/>
              <a:ea typeface="HG丸ｺﾞｼｯｸM-PRO" pitchFamily="50" charset="-128"/>
              <a:cs typeface="+mn-cs"/>
            </a:rPr>
            <a:t>カブトムシとクワガタムシについてあなたの好みを教えてください。</a:t>
          </a:r>
          <a:endParaRPr kumimoji="1" lang="en-US" sz="900">
            <a:solidFill>
              <a:sysClr val="windowText" lastClr="000000"/>
            </a:solidFill>
            <a:latin typeface="HG丸ｺﾞｼｯｸM-PRO" pitchFamily="50" charset="-128"/>
            <a:ea typeface="HG丸ｺﾞｼｯｸM-PRO" pitchFamily="50" charset="-128"/>
            <a:cs typeface="+mn-cs"/>
          </a:endParaRPr>
        </a:p>
        <a:p>
          <a:endParaRPr kumimoji="1" lang="en-US" sz="900">
            <a:solidFill>
              <a:sysClr val="windowText" lastClr="000000"/>
            </a:solidFill>
            <a:latin typeface="HG丸ｺﾞｼｯｸM-PRO" pitchFamily="50" charset="-128"/>
            <a:ea typeface="HG丸ｺﾞｼｯｸM-PRO" pitchFamily="50" charset="-128"/>
            <a:cs typeface="+mn-cs"/>
          </a:endParaRPr>
        </a:p>
        <a:p>
          <a:r>
            <a:rPr kumimoji="1" lang="ja-JP" altLang="en-US" sz="900">
              <a:solidFill>
                <a:sysClr val="windowText" lastClr="000000"/>
              </a:solidFill>
              <a:latin typeface="HG丸ｺﾞｼｯｸM-PRO" pitchFamily="50" charset="-128"/>
              <a:ea typeface="HG丸ｺﾞｼｯｸM-PRO" pitchFamily="50" charset="-128"/>
              <a:cs typeface="+mn-cs"/>
            </a:rPr>
            <a:t>　　１．どちらも同じくらい好き　　　　２．カブトムシのほうが好き</a:t>
          </a:r>
          <a:endParaRPr kumimoji="1" lang="en-US" sz="900">
            <a:solidFill>
              <a:sysClr val="windowText" lastClr="000000"/>
            </a:solidFill>
            <a:latin typeface="HG丸ｺﾞｼｯｸM-PRO" pitchFamily="50" charset="-128"/>
            <a:ea typeface="HG丸ｺﾞｼｯｸM-PRO" pitchFamily="50" charset="-128"/>
            <a:cs typeface="+mn-cs"/>
          </a:endParaRPr>
        </a:p>
        <a:p>
          <a:endParaRPr kumimoji="1" lang="en-US" sz="900">
            <a:solidFill>
              <a:sysClr val="windowText" lastClr="000000"/>
            </a:solidFill>
            <a:latin typeface="HG丸ｺﾞｼｯｸM-PRO" pitchFamily="50" charset="-128"/>
            <a:ea typeface="HG丸ｺﾞｼｯｸM-PRO" pitchFamily="50" charset="-128"/>
            <a:cs typeface="+mn-cs"/>
          </a:endParaRPr>
        </a:p>
        <a:p>
          <a:r>
            <a:rPr kumimoji="1" lang="ja-JP" altLang="en-US" sz="900">
              <a:solidFill>
                <a:sysClr val="windowText" lastClr="000000"/>
              </a:solidFill>
              <a:latin typeface="HG丸ｺﾞｼｯｸM-PRO" pitchFamily="50" charset="-128"/>
              <a:ea typeface="HG丸ｺﾞｼｯｸM-PRO" pitchFamily="50" charset="-128"/>
              <a:cs typeface="+mn-cs"/>
            </a:rPr>
            <a:t>　　３．クワガタムシのほうが好き　　　４．どちらも嫌い</a:t>
          </a:r>
          <a:endParaRPr lang="ja-JP" sz="9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4</xdr:col>
      <xdr:colOff>115980</xdr:colOff>
      <xdr:row>26</xdr:row>
      <xdr:rowOff>123825</xdr:rowOff>
    </xdr:from>
    <xdr:to>
      <xdr:col>11</xdr:col>
      <xdr:colOff>31936</xdr:colOff>
      <xdr:row>30</xdr:row>
      <xdr:rowOff>85725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850215" y="4494119"/>
          <a:ext cx="4712074" cy="63425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・このようにアンケート項目に「年代」が追加されると</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どういう集計のしかたが考えられますか？</a:t>
          </a:r>
          <a:endParaRPr kumimoji="1" lang="en-US" altLang="ja-JP" sz="1100">
            <a:solidFill>
              <a:schemeClr val="dk1"/>
            </a:solidFill>
            <a:latin typeface="HG丸ｺﾞｼｯｸM-PRO" pitchFamily="50" charset="-128"/>
            <a:ea typeface="HG丸ｺﾞｼｯｸM-PRO"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xdr:colOff>
      <xdr:row>3</xdr:row>
      <xdr:rowOff>0</xdr:rowOff>
    </xdr:from>
    <xdr:to>
      <xdr:col>19</xdr:col>
      <xdr:colOff>57151</xdr:colOff>
      <xdr:row>18</xdr:row>
      <xdr:rowOff>76200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505701" y="514350"/>
          <a:ext cx="5543550" cy="2657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左の表はその回答（５０人分）です。</a:t>
          </a:r>
        </a:p>
      </xdr:txBody>
    </xdr:sp>
    <xdr:clientData/>
  </xdr:twoCellAnchor>
  <xdr:twoCellAnchor>
    <xdr:from>
      <xdr:col>11</xdr:col>
      <xdr:colOff>238125</xdr:colOff>
      <xdr:row>4</xdr:row>
      <xdr:rowOff>95252</xdr:rowOff>
    </xdr:from>
    <xdr:to>
      <xdr:col>18</xdr:col>
      <xdr:colOff>495300</xdr:colOff>
      <xdr:row>15</xdr:row>
      <xdr:rowOff>104776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743825" y="781052"/>
          <a:ext cx="5057775" cy="1895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．１０代　　２</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．２０代　　３</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．３０代　　４</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．４０代　　５</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．５０代以上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a:t>
          </a:r>
          <a:r>
            <a:rPr kumimoji="1" lang="ja-JP" altLang="en-US" sz="900">
              <a:solidFill>
                <a:schemeClr val="dk1"/>
              </a:solidFill>
              <a:latin typeface="HG丸ｺﾞｼｯｸM-PRO" pitchFamily="50" charset="-128"/>
              <a:ea typeface="HG丸ｺﾞｼｯｸM-PRO" pitchFamily="50" charset="-128"/>
              <a:cs typeface="+mn-cs"/>
            </a:rPr>
            <a:t>カブトムシとクワガタムシについてあなたの好みを教えてください。</a:t>
          </a:r>
          <a:endParaRPr kumimoji="1" lang="en-US" sz="900">
            <a:solidFill>
              <a:schemeClr val="dk1"/>
            </a:solidFill>
            <a:latin typeface="HG丸ｺﾞｼｯｸM-PRO" pitchFamily="50" charset="-128"/>
            <a:ea typeface="HG丸ｺﾞｼｯｸM-PRO" pitchFamily="50" charset="-128"/>
            <a:cs typeface="+mn-cs"/>
          </a:endParaRPr>
        </a:p>
        <a:p>
          <a:endParaRPr kumimoji="1" lang="en-US" sz="900">
            <a:solidFill>
              <a:schemeClr val="dk1"/>
            </a:solidFill>
            <a:latin typeface="HG丸ｺﾞｼｯｸM-PRO" pitchFamily="50" charset="-128"/>
            <a:ea typeface="HG丸ｺﾞｼｯｸM-PRO" pitchFamily="50" charset="-128"/>
            <a:cs typeface="+mn-cs"/>
          </a:endParaRPr>
        </a:p>
        <a:p>
          <a:r>
            <a:rPr kumimoji="1" lang="ja-JP" altLang="en-US" sz="900">
              <a:solidFill>
                <a:schemeClr val="dk1"/>
              </a:solidFill>
              <a:latin typeface="HG丸ｺﾞｼｯｸM-PRO" pitchFamily="50" charset="-128"/>
              <a:ea typeface="HG丸ｺﾞｼｯｸM-PRO" pitchFamily="50" charset="-128"/>
              <a:cs typeface="+mn-cs"/>
            </a:rPr>
            <a:t>　　１．どちらも同じくらい好き　　　　２．カブトムシのほうが好き</a:t>
          </a:r>
          <a:endParaRPr kumimoji="1" lang="en-US" sz="900">
            <a:solidFill>
              <a:schemeClr val="dk1"/>
            </a:solidFill>
            <a:latin typeface="HG丸ｺﾞｼｯｸM-PRO" pitchFamily="50" charset="-128"/>
            <a:ea typeface="HG丸ｺﾞｼｯｸM-PRO" pitchFamily="50" charset="-128"/>
            <a:cs typeface="+mn-cs"/>
          </a:endParaRPr>
        </a:p>
        <a:p>
          <a:endParaRPr kumimoji="1" lang="en-US" sz="900">
            <a:solidFill>
              <a:schemeClr val="dk1"/>
            </a:solidFill>
            <a:latin typeface="HG丸ｺﾞｼｯｸM-PRO" pitchFamily="50" charset="-128"/>
            <a:ea typeface="HG丸ｺﾞｼｯｸM-PRO" pitchFamily="50" charset="-128"/>
            <a:cs typeface="+mn-cs"/>
          </a:endParaRPr>
        </a:p>
        <a:p>
          <a:r>
            <a:rPr kumimoji="1" lang="ja-JP" altLang="en-US" sz="900">
              <a:solidFill>
                <a:schemeClr val="dk1"/>
              </a:solidFill>
              <a:latin typeface="HG丸ｺﾞｼｯｸM-PRO" pitchFamily="50" charset="-128"/>
              <a:ea typeface="HG丸ｺﾞｼｯｸM-PRO" pitchFamily="50" charset="-128"/>
              <a:cs typeface="+mn-cs"/>
            </a:rPr>
            <a:t>　　３．クワガタムシのほうが好き　　　４．どちらも嫌い</a:t>
          </a:r>
          <a:endParaRPr lang="ja-JP" sz="900">
            <a:latin typeface="HG丸ｺﾞｼｯｸM-PRO" pitchFamily="50" charset="-128"/>
            <a:ea typeface="HG丸ｺﾞｼｯｸM-PRO" pitchFamily="50" charset="-128"/>
          </a:endParaRPr>
        </a:p>
      </xdr:txBody>
    </xdr:sp>
    <xdr:clientData/>
  </xdr:twoCellAnchor>
  <xdr:twoCellAnchor>
    <xdr:from>
      <xdr:col>3</xdr:col>
      <xdr:colOff>676275</xdr:colOff>
      <xdr:row>17</xdr:row>
      <xdr:rowOff>104775</xdr:rowOff>
    </xdr:from>
    <xdr:to>
      <xdr:col>10</xdr:col>
      <xdr:colOff>581025</xdr:colOff>
      <xdr:row>27</xdr:row>
      <xdr:rowOff>85725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2733675" y="3028950"/>
          <a:ext cx="4686300" cy="16954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・このようにアンケート項目に「年代」が追加されると</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それぞれの年代で好みがどうなっているか、といったより細かい</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集計もできるようになります。</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・では表をすべてうめてください。</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前回用いた</a:t>
          </a:r>
          <a:r>
            <a:rPr kumimoji="1" lang="en-US" altLang="ja-JP" sz="1100">
              <a:solidFill>
                <a:schemeClr val="dk1"/>
              </a:solidFill>
              <a:latin typeface="HG丸ｺﾞｼｯｸM-PRO" pitchFamily="50" charset="-128"/>
              <a:ea typeface="HG丸ｺﾞｼｯｸM-PRO" pitchFamily="50" charset="-128"/>
              <a:cs typeface="+mn-cs"/>
            </a:rPr>
            <a:t>COUNTIF</a:t>
          </a:r>
          <a:r>
            <a:rPr kumimoji="1" lang="en-US" altLang="ja-JP" sz="1100">
              <a:solidFill>
                <a:srgbClr val="C00000"/>
              </a:solidFill>
              <a:latin typeface="HG丸ｺﾞｼｯｸM-PRO" pitchFamily="50" charset="-128"/>
              <a:ea typeface="HG丸ｺﾞｼｯｸM-PRO" pitchFamily="50" charset="-128"/>
              <a:cs typeface="+mn-cs"/>
            </a:rPr>
            <a:t>S</a:t>
          </a:r>
          <a:r>
            <a:rPr kumimoji="1" lang="ja-JP" altLang="en-US" sz="1100">
              <a:solidFill>
                <a:schemeClr val="dk1"/>
              </a:solidFill>
              <a:latin typeface="HG丸ｺﾞｼｯｸM-PRO" pitchFamily="50" charset="-128"/>
              <a:ea typeface="HG丸ｺﾞｼｯｸM-PRO" pitchFamily="50" charset="-128"/>
              <a:cs typeface="+mn-cs"/>
            </a:rPr>
            <a:t> 関数で集計してください。</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さきほど学んだ＄をつけてのコピー＆貼り付けも用いて</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作業の時間短縮をしてください。</a:t>
          </a:r>
          <a:endParaRPr kumimoji="1" lang="en-US" altLang="ja-JP" sz="1100">
            <a:solidFill>
              <a:schemeClr val="dk1"/>
            </a:solidFill>
            <a:latin typeface="HG丸ｺﾞｼｯｸM-PRO" pitchFamily="50" charset="-128"/>
            <a:ea typeface="HG丸ｺﾞｼｯｸM-PRO"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xdr:colOff>
      <xdr:row>3</xdr:row>
      <xdr:rowOff>0</xdr:rowOff>
    </xdr:from>
    <xdr:to>
      <xdr:col>19</xdr:col>
      <xdr:colOff>57151</xdr:colOff>
      <xdr:row>18</xdr:row>
      <xdr:rowOff>76200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505701" y="514350"/>
          <a:ext cx="5543550" cy="2657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左の表はその回答（５０人分）です。</a:t>
          </a:r>
        </a:p>
      </xdr:txBody>
    </xdr:sp>
    <xdr:clientData/>
  </xdr:twoCellAnchor>
  <xdr:twoCellAnchor>
    <xdr:from>
      <xdr:col>11</xdr:col>
      <xdr:colOff>238125</xdr:colOff>
      <xdr:row>4</xdr:row>
      <xdr:rowOff>95252</xdr:rowOff>
    </xdr:from>
    <xdr:to>
      <xdr:col>18</xdr:col>
      <xdr:colOff>495300</xdr:colOff>
      <xdr:row>15</xdr:row>
      <xdr:rowOff>104776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743825" y="781052"/>
          <a:ext cx="5057775" cy="1904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．１０代　　２</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．２０代　　３</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．３０代　　４</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．４０代　　５</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．５０代以上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a:t>
          </a:r>
          <a:r>
            <a:rPr kumimoji="1" lang="ja-JP" altLang="en-US" sz="900">
              <a:solidFill>
                <a:schemeClr val="dk1"/>
              </a:solidFill>
              <a:latin typeface="HG丸ｺﾞｼｯｸM-PRO" pitchFamily="50" charset="-128"/>
              <a:ea typeface="HG丸ｺﾞｼｯｸM-PRO" pitchFamily="50" charset="-128"/>
              <a:cs typeface="+mn-cs"/>
            </a:rPr>
            <a:t>カブトムシとクワガタムシについてあなたの好みを教えてください。</a:t>
          </a:r>
          <a:endParaRPr kumimoji="1" lang="en-US" sz="900">
            <a:solidFill>
              <a:schemeClr val="dk1"/>
            </a:solidFill>
            <a:latin typeface="HG丸ｺﾞｼｯｸM-PRO" pitchFamily="50" charset="-128"/>
            <a:ea typeface="HG丸ｺﾞｼｯｸM-PRO" pitchFamily="50" charset="-128"/>
            <a:cs typeface="+mn-cs"/>
          </a:endParaRPr>
        </a:p>
        <a:p>
          <a:endParaRPr kumimoji="1" lang="en-US" sz="900">
            <a:solidFill>
              <a:schemeClr val="dk1"/>
            </a:solidFill>
            <a:latin typeface="HG丸ｺﾞｼｯｸM-PRO" pitchFamily="50" charset="-128"/>
            <a:ea typeface="HG丸ｺﾞｼｯｸM-PRO" pitchFamily="50" charset="-128"/>
            <a:cs typeface="+mn-cs"/>
          </a:endParaRPr>
        </a:p>
        <a:p>
          <a:r>
            <a:rPr kumimoji="1" lang="ja-JP" altLang="en-US" sz="900">
              <a:solidFill>
                <a:schemeClr val="dk1"/>
              </a:solidFill>
              <a:latin typeface="HG丸ｺﾞｼｯｸM-PRO" pitchFamily="50" charset="-128"/>
              <a:ea typeface="HG丸ｺﾞｼｯｸM-PRO" pitchFamily="50" charset="-128"/>
              <a:cs typeface="+mn-cs"/>
            </a:rPr>
            <a:t>　　１．どちらも同じくらい好き　　　　２．カブトムシのほうが好き</a:t>
          </a:r>
          <a:endParaRPr kumimoji="1" lang="en-US" sz="900">
            <a:solidFill>
              <a:schemeClr val="dk1"/>
            </a:solidFill>
            <a:latin typeface="HG丸ｺﾞｼｯｸM-PRO" pitchFamily="50" charset="-128"/>
            <a:ea typeface="HG丸ｺﾞｼｯｸM-PRO" pitchFamily="50" charset="-128"/>
            <a:cs typeface="+mn-cs"/>
          </a:endParaRPr>
        </a:p>
        <a:p>
          <a:endParaRPr kumimoji="1" lang="en-US" sz="900">
            <a:solidFill>
              <a:schemeClr val="dk1"/>
            </a:solidFill>
            <a:latin typeface="HG丸ｺﾞｼｯｸM-PRO" pitchFamily="50" charset="-128"/>
            <a:ea typeface="HG丸ｺﾞｼｯｸM-PRO" pitchFamily="50" charset="-128"/>
            <a:cs typeface="+mn-cs"/>
          </a:endParaRPr>
        </a:p>
        <a:p>
          <a:r>
            <a:rPr kumimoji="1" lang="ja-JP" altLang="en-US" sz="900">
              <a:solidFill>
                <a:schemeClr val="dk1"/>
              </a:solidFill>
              <a:latin typeface="HG丸ｺﾞｼｯｸM-PRO" pitchFamily="50" charset="-128"/>
              <a:ea typeface="HG丸ｺﾞｼｯｸM-PRO" pitchFamily="50" charset="-128"/>
              <a:cs typeface="+mn-cs"/>
            </a:rPr>
            <a:t>　　３．クワガタムシのほうが好き　　　４．どちらも嫌い</a:t>
          </a:r>
          <a:endParaRPr lang="ja-JP" sz="900">
            <a:latin typeface="HG丸ｺﾞｼｯｸM-PRO" pitchFamily="50" charset="-128"/>
            <a:ea typeface="HG丸ｺﾞｼｯｸM-PRO" pitchFamily="50" charset="-128"/>
          </a:endParaRPr>
        </a:p>
      </xdr:txBody>
    </xdr:sp>
    <xdr:clientData/>
  </xdr:twoCellAnchor>
  <xdr:twoCellAnchor>
    <xdr:from>
      <xdr:col>3</xdr:col>
      <xdr:colOff>676275</xdr:colOff>
      <xdr:row>17</xdr:row>
      <xdr:rowOff>104775</xdr:rowOff>
    </xdr:from>
    <xdr:to>
      <xdr:col>10</xdr:col>
      <xdr:colOff>581025</xdr:colOff>
      <xdr:row>27</xdr:row>
      <xdr:rowOff>85725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733675" y="3028950"/>
          <a:ext cx="4686300" cy="16954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・このようにアンケート項目に「年代」が追加されると</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それぞれの年代で好みがどうなっているか、といったより細かい</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集計もできるようになります。</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・では表をすべてうめてください。</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前回用いた</a:t>
          </a:r>
          <a:r>
            <a:rPr kumimoji="1" lang="en-US" altLang="ja-JP" sz="1100">
              <a:solidFill>
                <a:schemeClr val="dk1"/>
              </a:solidFill>
              <a:latin typeface="HG丸ｺﾞｼｯｸM-PRO" pitchFamily="50" charset="-128"/>
              <a:ea typeface="HG丸ｺﾞｼｯｸM-PRO" pitchFamily="50" charset="-128"/>
              <a:cs typeface="+mn-cs"/>
            </a:rPr>
            <a:t>COUNTIF</a:t>
          </a:r>
          <a:r>
            <a:rPr kumimoji="1" lang="en-US" altLang="ja-JP" sz="1100">
              <a:solidFill>
                <a:srgbClr val="C00000"/>
              </a:solidFill>
              <a:latin typeface="HG丸ｺﾞｼｯｸM-PRO" pitchFamily="50" charset="-128"/>
              <a:ea typeface="HG丸ｺﾞｼｯｸM-PRO" pitchFamily="50" charset="-128"/>
              <a:cs typeface="+mn-cs"/>
            </a:rPr>
            <a:t>S</a:t>
          </a:r>
          <a:r>
            <a:rPr kumimoji="1" lang="ja-JP" altLang="en-US" sz="1100">
              <a:solidFill>
                <a:schemeClr val="dk1"/>
              </a:solidFill>
              <a:latin typeface="HG丸ｺﾞｼｯｸM-PRO" pitchFamily="50" charset="-128"/>
              <a:ea typeface="HG丸ｺﾞｼｯｸM-PRO" pitchFamily="50" charset="-128"/>
              <a:cs typeface="+mn-cs"/>
            </a:rPr>
            <a:t> 関数で集計してください。</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a:t>
          </a:r>
          <a:r>
            <a:rPr kumimoji="1" lang="ja-JP" altLang="en-US" sz="1100">
              <a:solidFill>
                <a:srgbClr val="FF0000"/>
              </a:solidFill>
              <a:latin typeface="HG丸ｺﾞｼｯｸM-PRO" pitchFamily="50" charset="-128"/>
              <a:ea typeface="HG丸ｺﾞｼｯｸM-PRO" pitchFamily="50" charset="-128"/>
              <a:cs typeface="+mn-cs"/>
            </a:rPr>
            <a:t>さきほど学んだ＄をつけてのコピー＆貼り付けも用いて</a:t>
          </a:r>
          <a:endParaRPr kumimoji="1" lang="en-US" altLang="ja-JP" sz="1100">
            <a:solidFill>
              <a:srgbClr val="FF0000"/>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a:t>
          </a:r>
          <a:r>
            <a:rPr kumimoji="1" lang="ja-JP" altLang="en-US" sz="1100">
              <a:solidFill>
                <a:srgbClr val="FF0000"/>
              </a:solidFill>
              <a:latin typeface="HG丸ｺﾞｼｯｸM-PRO" pitchFamily="50" charset="-128"/>
              <a:ea typeface="HG丸ｺﾞｼｯｸM-PRO" pitchFamily="50" charset="-128"/>
              <a:cs typeface="+mn-cs"/>
            </a:rPr>
            <a:t>作業の時間短縮をしてください。</a:t>
          </a:r>
          <a:endParaRPr kumimoji="1" lang="en-US" altLang="ja-JP" sz="1100">
            <a:solidFill>
              <a:srgbClr val="FF0000"/>
            </a:solidFill>
            <a:latin typeface="HG丸ｺﾞｼｯｸM-PRO" pitchFamily="50" charset="-128"/>
            <a:ea typeface="HG丸ｺﾞｼｯｸM-PRO" pitchFamily="50" charset="-128"/>
            <a:cs typeface="+mn-cs"/>
          </a:endParaRPr>
        </a:p>
      </xdr:txBody>
    </xdr:sp>
    <xdr:clientData/>
  </xdr:twoCellAnchor>
  <xdr:twoCellAnchor>
    <xdr:from>
      <xdr:col>4</xdr:col>
      <xdr:colOff>0</xdr:colOff>
      <xdr:row>28</xdr:row>
      <xdr:rowOff>0</xdr:rowOff>
    </xdr:from>
    <xdr:to>
      <xdr:col>15</xdr:col>
      <xdr:colOff>590550</xdr:colOff>
      <xdr:row>42</xdr:row>
      <xdr:rowOff>85726</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2743200" y="4810125"/>
          <a:ext cx="8096250" cy="248602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3200">
              <a:latin typeface="ＭＳ Ｐゴシック" pitchFamily="50" charset="-128"/>
              <a:ea typeface="ＭＳ Ｐゴシック" pitchFamily="50" charset="-128"/>
            </a:rPr>
            <a:t>=COUNTIF</a:t>
          </a:r>
          <a:r>
            <a:rPr kumimoji="1" lang="en-US" altLang="ja-JP" sz="3200">
              <a:solidFill>
                <a:srgbClr val="C00000"/>
              </a:solidFill>
              <a:latin typeface="ＭＳ Ｐゴシック" pitchFamily="50" charset="-128"/>
              <a:ea typeface="ＭＳ Ｐゴシック" pitchFamily="50" charset="-128"/>
            </a:rPr>
            <a:t>S</a:t>
          </a:r>
          <a:r>
            <a:rPr kumimoji="1" lang="en-US" altLang="ja-JP" sz="3200">
              <a:latin typeface="ＭＳ Ｐゴシック" pitchFamily="50" charset="-128"/>
              <a:ea typeface="ＭＳ Ｐゴシック" pitchFamily="50" charset="-128"/>
            </a:rPr>
            <a:t>($B$4:$B$53,10,$C$4:$C$53,1)</a:t>
          </a:r>
        </a:p>
        <a:p>
          <a:endParaRPr kumimoji="1" lang="en-US" altLang="ja-JP" sz="1100">
            <a:latin typeface="HG丸ｺﾞｼｯｸM-PRO" pitchFamily="50" charset="-128"/>
            <a:ea typeface="HG丸ｺﾞｼｯｸM-PRO" pitchFamily="50" charset="-128"/>
          </a:endParaRPr>
        </a:p>
        <a:p>
          <a:r>
            <a:rPr kumimoji="1" lang="en-US" sz="1100">
              <a:solidFill>
                <a:schemeClr val="dk1"/>
              </a:solidFill>
              <a:latin typeface="HG丸ｺﾞｼｯｸM-PRO" pitchFamily="50" charset="-128"/>
              <a:ea typeface="HG丸ｺﾞｼｯｸM-PRO" pitchFamily="50" charset="-128"/>
              <a:cs typeface="+mn-cs"/>
            </a:rPr>
            <a:t>COUNTIF</a:t>
          </a:r>
          <a:r>
            <a:rPr kumimoji="1" lang="ja-JP" altLang="en-US" sz="1100">
              <a:solidFill>
                <a:schemeClr val="dk1"/>
              </a:solidFill>
              <a:latin typeface="HG丸ｺﾞｼｯｸM-PRO" pitchFamily="50" charset="-128"/>
              <a:ea typeface="HG丸ｺﾞｼｯｸM-PRO" pitchFamily="50" charset="-128"/>
              <a:cs typeface="+mn-cs"/>
            </a:rPr>
            <a:t> </a:t>
          </a:r>
          <a:r>
            <a:rPr kumimoji="1" lang="en-US" sz="1100">
              <a:solidFill>
                <a:schemeClr val="dk1"/>
              </a:solidFill>
              <a:latin typeface="HG丸ｺﾞｼｯｸM-PRO" pitchFamily="50" charset="-128"/>
              <a:ea typeface="HG丸ｺﾞｼｯｸM-PRO" pitchFamily="50" charset="-128"/>
              <a:cs typeface="+mn-cs"/>
            </a:rPr>
            <a:t>S</a:t>
          </a:r>
          <a:r>
            <a:rPr kumimoji="1" lang="ja-JP" altLang="en-US" sz="1100">
              <a:solidFill>
                <a:schemeClr val="dk1"/>
              </a:solidFill>
              <a:latin typeface="HG丸ｺﾞｼｯｸM-PRO" pitchFamily="50" charset="-128"/>
              <a:ea typeface="HG丸ｺﾞｼｯｸM-PRO" pitchFamily="50" charset="-128"/>
              <a:cs typeface="+mn-cs"/>
            </a:rPr>
            <a:t>は、複数の条件に一致するものが何個あるか数える（カウントしてくれる）関数</a:t>
          </a:r>
          <a:endParaRPr kumimoji="1" lang="en-US" sz="1100">
            <a:solidFill>
              <a:schemeClr val="dk1"/>
            </a:solidFill>
            <a:latin typeface="HG丸ｺﾞｼｯｸM-PRO" pitchFamily="50" charset="-128"/>
            <a:ea typeface="HG丸ｺﾞｼｯｸM-PRO" pitchFamily="50" charset="-128"/>
            <a:cs typeface="+mn-cs"/>
          </a:endParaRPr>
        </a:p>
        <a:p>
          <a:r>
            <a:rPr kumimoji="1" lang="ja-JP" altLang="en-US" sz="1100">
              <a:solidFill>
                <a:schemeClr val="dk1"/>
              </a:solidFill>
              <a:latin typeface="HG丸ｺﾞｼｯｸM-PRO" pitchFamily="50" charset="-128"/>
              <a:ea typeface="HG丸ｺﾞｼｯｸM-PRO" pitchFamily="50" charset="-128"/>
              <a:cs typeface="+mn-cs"/>
            </a:rPr>
            <a:t>範囲と条件を　</a:t>
          </a:r>
          <a:r>
            <a:rPr kumimoji="1" lang="en-US" altLang="ja-JP" sz="1100">
              <a:solidFill>
                <a:schemeClr val="dk1"/>
              </a:solidFill>
              <a:latin typeface="HG丸ｺﾞｼｯｸM-PRO" pitchFamily="50" charset="-128"/>
              <a:ea typeface="HG丸ｺﾞｼｯｸM-PRO" pitchFamily="50" charset="-128"/>
              <a:cs typeface="+mn-cs"/>
            </a:rPr>
            <a:t>,</a:t>
          </a:r>
          <a:r>
            <a:rPr kumimoji="1" lang="ja-JP" altLang="en-US" sz="1100">
              <a:solidFill>
                <a:schemeClr val="dk1"/>
              </a:solidFill>
              <a:latin typeface="HG丸ｺﾞｼｯｸM-PRO" pitchFamily="50" charset="-128"/>
              <a:ea typeface="HG丸ｺﾞｼｯｸM-PRO" pitchFamily="50" charset="-128"/>
              <a:cs typeface="+mn-cs"/>
            </a:rPr>
            <a:t>　で区切っていくつも並べることができる。</a:t>
          </a:r>
          <a:endParaRPr kumimoji="1" lang="en-US" sz="1100">
            <a:solidFill>
              <a:schemeClr val="dk1"/>
            </a:solidFill>
            <a:latin typeface="HG丸ｺﾞｼｯｸM-PRO" pitchFamily="50" charset="-128"/>
            <a:ea typeface="HG丸ｺﾞｼｯｸM-PRO" pitchFamily="50" charset="-128"/>
            <a:cs typeface="+mn-cs"/>
          </a:endParaRPr>
        </a:p>
        <a:p>
          <a:endParaRPr kumimoji="1" lang="en-US" sz="1100">
            <a:solidFill>
              <a:schemeClr val="dk1"/>
            </a:solidFill>
            <a:latin typeface="HG丸ｺﾞｼｯｸM-PRO" pitchFamily="50" charset="-128"/>
            <a:ea typeface="HG丸ｺﾞｼｯｸM-PRO" pitchFamily="50" charset="-128"/>
            <a:cs typeface="+mn-cs"/>
          </a:endParaRPr>
        </a:p>
        <a:p>
          <a:r>
            <a:rPr kumimoji="1" lang="ja-JP" altLang="en-US" sz="1100">
              <a:solidFill>
                <a:schemeClr val="dk1"/>
              </a:solidFill>
              <a:latin typeface="HG丸ｺﾞｼｯｸM-PRO" pitchFamily="50" charset="-128"/>
              <a:ea typeface="HG丸ｺﾞｼｯｸM-PRO" pitchFamily="50" charset="-128"/>
              <a:cs typeface="+mn-cs"/>
            </a:rPr>
            <a:t>この場合は</a:t>
          </a:r>
          <a:r>
            <a:rPr kumimoji="1" lang="en-US" sz="1100">
              <a:solidFill>
                <a:schemeClr val="dk1"/>
              </a:solidFill>
              <a:latin typeface="HG丸ｺﾞｼｯｸM-PRO" pitchFamily="50" charset="-128"/>
              <a:ea typeface="HG丸ｺﾞｼｯｸM-PRO" pitchFamily="50" charset="-128"/>
              <a:cs typeface="+mn-cs"/>
            </a:rPr>
            <a:t>B4</a:t>
          </a:r>
          <a:r>
            <a:rPr kumimoji="1" lang="ja-JP" altLang="en-US" sz="1100">
              <a:solidFill>
                <a:schemeClr val="dk1"/>
              </a:solidFill>
              <a:latin typeface="HG丸ｺﾞｼｯｸM-PRO" pitchFamily="50" charset="-128"/>
              <a:ea typeface="HG丸ｺﾞｼｯｸM-PRO" pitchFamily="50" charset="-128"/>
              <a:cs typeface="+mn-cs"/>
            </a:rPr>
            <a:t>：</a:t>
          </a:r>
          <a:r>
            <a:rPr kumimoji="1" lang="en-US" sz="1100">
              <a:solidFill>
                <a:schemeClr val="dk1"/>
              </a:solidFill>
              <a:latin typeface="HG丸ｺﾞｼｯｸM-PRO" pitchFamily="50" charset="-128"/>
              <a:ea typeface="HG丸ｺﾞｼｯｸM-PRO" pitchFamily="50" charset="-128"/>
              <a:cs typeface="+mn-cs"/>
            </a:rPr>
            <a:t>B53</a:t>
          </a:r>
          <a:r>
            <a:rPr kumimoji="1" lang="ja-JP" altLang="en-US" sz="1100">
              <a:solidFill>
                <a:schemeClr val="dk1"/>
              </a:solidFill>
              <a:latin typeface="HG丸ｺﾞｼｯｸM-PRO" pitchFamily="50" charset="-128"/>
              <a:ea typeface="HG丸ｺﾞｼｯｸM-PRO" pitchFamily="50" charset="-128"/>
              <a:cs typeface="+mn-cs"/>
            </a:rPr>
            <a:t> の範囲の中から </a:t>
          </a:r>
          <a:r>
            <a:rPr kumimoji="1" lang="en-US" sz="1100">
              <a:solidFill>
                <a:schemeClr val="dk1"/>
              </a:solidFill>
              <a:latin typeface="HG丸ｺﾞｼｯｸM-PRO" pitchFamily="50" charset="-128"/>
              <a:ea typeface="HG丸ｺﾞｼｯｸM-PRO" pitchFamily="50" charset="-128"/>
              <a:cs typeface="+mn-cs"/>
            </a:rPr>
            <a:t>10 </a:t>
          </a:r>
          <a:r>
            <a:rPr kumimoji="1" lang="ja-JP" altLang="en-US" sz="1100">
              <a:solidFill>
                <a:schemeClr val="dk1"/>
              </a:solidFill>
              <a:latin typeface="HG丸ｺﾞｼｯｸM-PRO" pitchFamily="50" charset="-128"/>
              <a:ea typeface="HG丸ｺﾞｼｯｸM-PRO" pitchFamily="50" charset="-128"/>
              <a:cs typeface="+mn-cs"/>
            </a:rPr>
            <a:t>と入力されていて（ つまり</a:t>
          </a:r>
          <a:r>
            <a:rPr kumimoji="1" lang="en-US" sz="1100">
              <a:solidFill>
                <a:schemeClr val="dk1"/>
              </a:solidFill>
              <a:latin typeface="HG丸ｺﾞｼｯｸM-PRO" pitchFamily="50" charset="-128"/>
              <a:ea typeface="HG丸ｺﾞｼｯｸM-PRO" pitchFamily="50" charset="-128"/>
              <a:cs typeface="+mn-cs"/>
            </a:rPr>
            <a:t>10</a:t>
          </a:r>
          <a:r>
            <a:rPr kumimoji="1" lang="ja-JP" altLang="en-US" sz="1100">
              <a:solidFill>
                <a:schemeClr val="dk1"/>
              </a:solidFill>
              <a:latin typeface="HG丸ｺﾞｼｯｸM-PRO" pitchFamily="50" charset="-128"/>
              <a:ea typeface="HG丸ｺﾞｼｯｸM-PRO" pitchFamily="50" charset="-128"/>
              <a:cs typeface="+mn-cs"/>
            </a:rPr>
            <a:t>代 ）</a:t>
          </a:r>
          <a:endParaRPr kumimoji="1" lang="en-US" sz="1100">
            <a:solidFill>
              <a:schemeClr val="dk1"/>
            </a:solidFill>
            <a:latin typeface="HG丸ｺﾞｼｯｸM-PRO" pitchFamily="50" charset="-128"/>
            <a:ea typeface="HG丸ｺﾞｼｯｸM-PRO" pitchFamily="50" charset="-128"/>
            <a:cs typeface="+mn-cs"/>
          </a:endParaRPr>
        </a:p>
        <a:p>
          <a:r>
            <a:rPr kumimoji="1" lang="ja-JP" altLang="en-US" sz="1100">
              <a:solidFill>
                <a:schemeClr val="dk1"/>
              </a:solidFill>
              <a:latin typeface="HG丸ｺﾞｼｯｸM-PRO" pitchFamily="50" charset="-128"/>
              <a:ea typeface="HG丸ｺﾞｼｯｸM-PRO" pitchFamily="50" charset="-128"/>
              <a:cs typeface="+mn-cs"/>
            </a:rPr>
            <a:t>なおかつ</a:t>
          </a:r>
          <a:endParaRPr kumimoji="1" lang="en-US" sz="1100">
            <a:solidFill>
              <a:schemeClr val="dk1"/>
            </a:solidFill>
            <a:latin typeface="HG丸ｺﾞｼｯｸM-PRO" pitchFamily="50" charset="-128"/>
            <a:ea typeface="HG丸ｺﾞｼｯｸM-PRO" pitchFamily="50" charset="-128"/>
            <a:cs typeface="+mn-cs"/>
          </a:endParaRPr>
        </a:p>
        <a:p>
          <a:r>
            <a:rPr kumimoji="1" lang="en-US" sz="1100">
              <a:solidFill>
                <a:schemeClr val="dk1"/>
              </a:solidFill>
              <a:latin typeface="HG丸ｺﾞｼｯｸM-PRO" pitchFamily="50" charset="-128"/>
              <a:ea typeface="HG丸ｺﾞｼｯｸM-PRO" pitchFamily="50" charset="-128"/>
              <a:cs typeface="+mn-cs"/>
            </a:rPr>
            <a:t>C4</a:t>
          </a:r>
          <a:r>
            <a:rPr kumimoji="1" lang="ja-JP" altLang="en-US" sz="1100">
              <a:solidFill>
                <a:schemeClr val="dk1"/>
              </a:solidFill>
              <a:latin typeface="HG丸ｺﾞｼｯｸM-PRO" pitchFamily="50" charset="-128"/>
              <a:ea typeface="HG丸ｺﾞｼｯｸM-PRO" pitchFamily="50" charset="-128"/>
              <a:cs typeface="+mn-cs"/>
            </a:rPr>
            <a:t>：</a:t>
          </a:r>
          <a:r>
            <a:rPr kumimoji="1" lang="en-US" sz="1100">
              <a:solidFill>
                <a:schemeClr val="dk1"/>
              </a:solidFill>
              <a:latin typeface="HG丸ｺﾞｼｯｸM-PRO" pitchFamily="50" charset="-128"/>
              <a:ea typeface="HG丸ｺﾞｼｯｸM-PRO" pitchFamily="50" charset="-128"/>
              <a:cs typeface="+mn-cs"/>
            </a:rPr>
            <a:t>C53</a:t>
          </a:r>
          <a:r>
            <a:rPr kumimoji="1" lang="ja-JP" altLang="en-US" sz="1100">
              <a:solidFill>
                <a:schemeClr val="dk1"/>
              </a:solidFill>
              <a:latin typeface="HG丸ｺﾞｼｯｸM-PRO" pitchFamily="50" charset="-128"/>
              <a:ea typeface="HG丸ｺﾞｼｯｸM-PRO" pitchFamily="50" charset="-128"/>
              <a:cs typeface="+mn-cs"/>
            </a:rPr>
            <a:t> の範囲の中から </a:t>
          </a:r>
          <a:r>
            <a:rPr kumimoji="1" lang="en-US" altLang="ja-JP" sz="1100">
              <a:solidFill>
                <a:schemeClr val="dk1"/>
              </a:solidFill>
              <a:latin typeface="HG丸ｺﾞｼｯｸM-PRO" pitchFamily="50" charset="-128"/>
              <a:ea typeface="HG丸ｺﾞｼｯｸM-PRO" pitchFamily="50" charset="-128"/>
              <a:cs typeface="+mn-cs"/>
            </a:rPr>
            <a:t>1</a:t>
          </a:r>
          <a:r>
            <a:rPr kumimoji="1" lang="ja-JP" altLang="en-US" sz="1100">
              <a:solidFill>
                <a:schemeClr val="dk1"/>
              </a:solidFill>
              <a:latin typeface="HG丸ｺﾞｼｯｸM-PRO" pitchFamily="50" charset="-128"/>
              <a:ea typeface="HG丸ｺﾞｼｯｸM-PRO" pitchFamily="50" charset="-128"/>
              <a:cs typeface="+mn-cs"/>
            </a:rPr>
            <a:t> と入力されているもの（ つまり「両方好き」 ）を数える。</a:t>
          </a:r>
          <a:endParaRPr kumimoji="1" lang="en-US" sz="1100">
            <a:solidFill>
              <a:schemeClr val="dk1"/>
            </a:solidFill>
            <a:latin typeface="HG丸ｺﾞｼｯｸM-PRO" pitchFamily="50" charset="-128"/>
            <a:ea typeface="HG丸ｺﾞｼｯｸM-PRO" pitchFamily="50" charset="-128"/>
            <a:cs typeface="+mn-cs"/>
          </a:endParaRPr>
        </a:p>
        <a:p>
          <a:endParaRPr kumimoji="1" lang="en-US" sz="1100">
            <a:solidFill>
              <a:schemeClr val="dk1"/>
            </a:solidFill>
            <a:latin typeface="HG丸ｺﾞｼｯｸM-PRO" pitchFamily="50" charset="-128"/>
            <a:ea typeface="HG丸ｺﾞｼｯｸM-PRO" pitchFamily="50" charset="-128"/>
            <a:cs typeface="+mn-cs"/>
          </a:endParaRPr>
        </a:p>
        <a:p>
          <a:r>
            <a:rPr kumimoji="1" lang="ja-JP" altLang="en-US" sz="1100">
              <a:solidFill>
                <a:schemeClr val="dk1"/>
              </a:solidFill>
              <a:latin typeface="HG丸ｺﾞｼｯｸM-PRO" pitchFamily="50" charset="-128"/>
              <a:ea typeface="HG丸ｺﾞｼｯｸM-PRO" pitchFamily="50" charset="-128"/>
              <a:cs typeface="+mn-cs"/>
            </a:rPr>
            <a:t>よって「 </a:t>
          </a:r>
          <a:r>
            <a:rPr kumimoji="1" lang="en-US" sz="1100">
              <a:solidFill>
                <a:schemeClr val="dk1"/>
              </a:solidFill>
              <a:latin typeface="HG丸ｺﾞｼｯｸM-PRO" pitchFamily="50" charset="-128"/>
              <a:ea typeface="HG丸ｺﾞｼｯｸM-PRO" pitchFamily="50" charset="-128"/>
              <a:cs typeface="+mn-cs"/>
            </a:rPr>
            <a:t>10</a:t>
          </a:r>
          <a:r>
            <a:rPr kumimoji="1" lang="ja-JP" altLang="en-US" sz="1100">
              <a:solidFill>
                <a:schemeClr val="dk1"/>
              </a:solidFill>
              <a:latin typeface="HG丸ｺﾞｼｯｸM-PRO" pitchFamily="50" charset="-128"/>
              <a:ea typeface="HG丸ｺﾞｼｯｸM-PRO" pitchFamily="50" charset="-128"/>
              <a:cs typeface="+mn-cs"/>
            </a:rPr>
            <a:t>代でカブトムシ、クワガタムシの両方好き」のセルが何個あるのか数えて表示してくれる。</a:t>
          </a:r>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3</xdr:row>
      <xdr:rowOff>0</xdr:rowOff>
    </xdr:from>
    <xdr:to>
      <xdr:col>19</xdr:col>
      <xdr:colOff>57150</xdr:colOff>
      <xdr:row>17</xdr:row>
      <xdr:rowOff>28575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7505700" y="514350"/>
          <a:ext cx="5543550"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左の表はその回答（５０人分）です。</a:t>
          </a:r>
        </a:p>
      </xdr:txBody>
    </xdr:sp>
    <xdr:clientData/>
  </xdr:twoCellAnchor>
  <xdr:twoCellAnchor>
    <xdr:from>
      <xdr:col>11</xdr:col>
      <xdr:colOff>238124</xdr:colOff>
      <xdr:row>4</xdr:row>
      <xdr:rowOff>95253</xdr:rowOff>
    </xdr:from>
    <xdr:to>
      <xdr:col>18</xdr:col>
      <xdr:colOff>495299</xdr:colOff>
      <xdr:row>13</xdr:row>
      <xdr:rowOff>57151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7743824" y="781053"/>
          <a:ext cx="5057775" cy="1504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．１０代　　２</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．２０代　　３</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．３０代　　４</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．４０代　　５</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．５０代以上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a:t>
          </a:r>
          <a:r>
            <a:rPr kumimoji="1" lang="ja-JP" altLang="en-US" sz="900">
              <a:solidFill>
                <a:schemeClr val="dk1"/>
              </a:solidFill>
              <a:latin typeface="HG丸ｺﾞｼｯｸM-PRO" pitchFamily="50" charset="-128"/>
              <a:ea typeface="HG丸ｺﾞｼｯｸM-PRO" pitchFamily="50" charset="-128"/>
              <a:cs typeface="+mn-cs"/>
            </a:rPr>
            <a:t>カブトムシとクワガタムシについてあなたの好みを教えてください。</a:t>
          </a:r>
          <a:endParaRPr kumimoji="1" lang="en-US" sz="900">
            <a:solidFill>
              <a:schemeClr val="dk1"/>
            </a:solidFill>
            <a:latin typeface="HG丸ｺﾞｼｯｸM-PRO" pitchFamily="50" charset="-128"/>
            <a:ea typeface="HG丸ｺﾞｼｯｸM-PRO" pitchFamily="50" charset="-128"/>
            <a:cs typeface="+mn-cs"/>
          </a:endParaRPr>
        </a:p>
        <a:p>
          <a:endParaRPr kumimoji="1" lang="en-US" sz="900">
            <a:solidFill>
              <a:schemeClr val="dk1"/>
            </a:solidFill>
            <a:latin typeface="HG丸ｺﾞｼｯｸM-PRO" pitchFamily="50" charset="-128"/>
            <a:ea typeface="HG丸ｺﾞｼｯｸM-PRO" pitchFamily="50" charset="-128"/>
            <a:cs typeface="+mn-cs"/>
          </a:endParaRPr>
        </a:p>
        <a:p>
          <a:r>
            <a:rPr kumimoji="1" lang="ja-JP" altLang="en-US" sz="900">
              <a:solidFill>
                <a:schemeClr val="dk1"/>
              </a:solidFill>
              <a:latin typeface="HG丸ｺﾞｼｯｸM-PRO" pitchFamily="50" charset="-128"/>
              <a:ea typeface="HG丸ｺﾞｼｯｸM-PRO" pitchFamily="50" charset="-128"/>
              <a:cs typeface="+mn-cs"/>
            </a:rPr>
            <a:t>　　　両方好き　　カブトムシ　　クワガタムシ　　　両方嫌い</a:t>
          </a:r>
          <a:endParaRPr lang="ja-JP" sz="900">
            <a:latin typeface="HG丸ｺﾞｼｯｸM-PRO" pitchFamily="50" charset="-128"/>
            <a:ea typeface="HG丸ｺﾞｼｯｸM-PRO" pitchFamily="50" charset="-128"/>
          </a:endParaRPr>
        </a:p>
      </xdr:txBody>
    </xdr:sp>
    <xdr:clientData/>
  </xdr:twoCellAnchor>
  <xdr:twoCellAnchor>
    <xdr:from>
      <xdr:col>4</xdr:col>
      <xdr:colOff>0</xdr:colOff>
      <xdr:row>19</xdr:row>
      <xdr:rowOff>19049</xdr:rowOff>
    </xdr:from>
    <xdr:to>
      <xdr:col>11</xdr:col>
      <xdr:colOff>609600</xdr:colOff>
      <xdr:row>22</xdr:row>
      <xdr:rowOff>76200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2962275" y="3286124"/>
          <a:ext cx="5372100" cy="57150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・このように数字ではなく「両方好き」のように</a:t>
          </a:r>
          <a:r>
            <a:rPr kumimoji="1" lang="ja-JP" altLang="en-US" sz="1100">
              <a:solidFill>
                <a:srgbClr val="FF0000"/>
              </a:solidFill>
              <a:latin typeface="HG丸ｺﾞｼｯｸM-PRO" pitchFamily="50" charset="-128"/>
              <a:ea typeface="HG丸ｺﾞｼｯｸM-PRO" pitchFamily="50" charset="-128"/>
              <a:cs typeface="+mn-cs"/>
            </a:rPr>
            <a:t>文字で入力されている場合</a:t>
          </a:r>
          <a:endParaRPr kumimoji="1" lang="en-US" altLang="ja-JP" sz="1100">
            <a:solidFill>
              <a:srgbClr val="FF0000"/>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a:t>
          </a:r>
          <a:r>
            <a:rPr kumimoji="1" lang="en-US" altLang="ja-JP" sz="1100">
              <a:solidFill>
                <a:schemeClr val="dk1"/>
              </a:solidFill>
              <a:latin typeface="HG丸ｺﾞｼｯｸM-PRO" pitchFamily="50" charset="-128"/>
              <a:ea typeface="HG丸ｺﾞｼｯｸM-PRO" pitchFamily="50" charset="-128"/>
              <a:cs typeface="+mn-cs"/>
            </a:rPr>
            <a:t>COUNTIF</a:t>
          </a:r>
          <a:r>
            <a:rPr kumimoji="1" lang="en-US" altLang="ja-JP" sz="1100" baseline="0">
              <a:solidFill>
                <a:schemeClr val="dk1"/>
              </a:solidFill>
              <a:latin typeface="HG丸ｺﾞｼｯｸM-PRO" pitchFamily="50" charset="-128"/>
              <a:ea typeface="HG丸ｺﾞｼｯｸM-PRO" pitchFamily="50" charset="-128"/>
              <a:cs typeface="+mn-cs"/>
            </a:rPr>
            <a:t> </a:t>
          </a:r>
          <a:r>
            <a:rPr kumimoji="1" lang="ja-JP" altLang="en-US" sz="1100" baseline="0">
              <a:solidFill>
                <a:schemeClr val="dk1"/>
              </a:solidFill>
              <a:latin typeface="HG丸ｺﾞｼｯｸM-PRO" pitchFamily="50" charset="-128"/>
              <a:ea typeface="HG丸ｺﾞｼｯｸM-PRO" pitchFamily="50" charset="-128"/>
              <a:cs typeface="+mn-cs"/>
            </a:rPr>
            <a:t>や </a:t>
          </a:r>
          <a:r>
            <a:rPr kumimoji="1" lang="en-US" altLang="ja-JP" sz="1100" baseline="0">
              <a:solidFill>
                <a:schemeClr val="dk1"/>
              </a:solidFill>
              <a:latin typeface="HG丸ｺﾞｼｯｸM-PRO" pitchFamily="50" charset="-128"/>
              <a:ea typeface="HG丸ｺﾞｼｯｸM-PRO" pitchFamily="50" charset="-128"/>
              <a:cs typeface="+mn-cs"/>
            </a:rPr>
            <a:t>COUNTIFS</a:t>
          </a:r>
          <a:r>
            <a:rPr kumimoji="1" lang="ja-JP" altLang="en-US" sz="1100" baseline="0">
              <a:solidFill>
                <a:schemeClr val="dk1"/>
              </a:solidFill>
              <a:latin typeface="HG丸ｺﾞｼｯｸM-PRO" pitchFamily="50" charset="-128"/>
              <a:ea typeface="HG丸ｺﾞｼｯｸM-PRO" pitchFamily="50" charset="-128"/>
              <a:cs typeface="+mn-cs"/>
            </a:rPr>
            <a:t>　で数えるにはどうすればよいか。</a:t>
          </a:r>
          <a:endParaRPr kumimoji="1" lang="en-US" altLang="ja-JP" sz="1100">
            <a:solidFill>
              <a:schemeClr val="dk1"/>
            </a:solidFill>
            <a:latin typeface="HG丸ｺﾞｼｯｸM-PRO" pitchFamily="50" charset="-128"/>
            <a:ea typeface="HG丸ｺﾞｼｯｸM-PRO"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0</xdr:colOff>
      <xdr:row>3</xdr:row>
      <xdr:rowOff>0</xdr:rowOff>
    </xdr:from>
    <xdr:to>
      <xdr:col>19</xdr:col>
      <xdr:colOff>57150</xdr:colOff>
      <xdr:row>17</xdr:row>
      <xdr:rowOff>28575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724775" y="514350"/>
          <a:ext cx="5543550" cy="245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左の表はその回答（５０人分）です。</a:t>
          </a:r>
        </a:p>
      </xdr:txBody>
    </xdr:sp>
    <xdr:clientData/>
  </xdr:twoCellAnchor>
  <xdr:twoCellAnchor>
    <xdr:from>
      <xdr:col>11</xdr:col>
      <xdr:colOff>238124</xdr:colOff>
      <xdr:row>4</xdr:row>
      <xdr:rowOff>95253</xdr:rowOff>
    </xdr:from>
    <xdr:to>
      <xdr:col>18</xdr:col>
      <xdr:colOff>495299</xdr:colOff>
      <xdr:row>13</xdr:row>
      <xdr:rowOff>57151</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962899" y="781053"/>
          <a:ext cx="5057775" cy="15144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．１０代　　２</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．２０代　　３</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．３０代　　４</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．４０代　　５</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．５０代以上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a:t>
          </a:r>
          <a:r>
            <a:rPr kumimoji="1" lang="ja-JP" altLang="en-US" sz="900">
              <a:solidFill>
                <a:schemeClr val="dk1"/>
              </a:solidFill>
              <a:latin typeface="HG丸ｺﾞｼｯｸM-PRO" pitchFamily="50" charset="-128"/>
              <a:ea typeface="HG丸ｺﾞｼｯｸM-PRO" pitchFamily="50" charset="-128"/>
              <a:cs typeface="+mn-cs"/>
            </a:rPr>
            <a:t>カブトムシとクワガタムシについてあなたの好みを教えてください。</a:t>
          </a:r>
          <a:endParaRPr kumimoji="1" lang="en-US" sz="900">
            <a:solidFill>
              <a:schemeClr val="dk1"/>
            </a:solidFill>
            <a:latin typeface="HG丸ｺﾞｼｯｸM-PRO" pitchFamily="50" charset="-128"/>
            <a:ea typeface="HG丸ｺﾞｼｯｸM-PRO" pitchFamily="50" charset="-128"/>
            <a:cs typeface="+mn-cs"/>
          </a:endParaRPr>
        </a:p>
        <a:p>
          <a:endParaRPr kumimoji="1" lang="en-US" sz="900">
            <a:solidFill>
              <a:schemeClr val="dk1"/>
            </a:solidFill>
            <a:latin typeface="HG丸ｺﾞｼｯｸM-PRO" pitchFamily="50" charset="-128"/>
            <a:ea typeface="HG丸ｺﾞｼｯｸM-PRO" pitchFamily="50" charset="-128"/>
            <a:cs typeface="+mn-cs"/>
          </a:endParaRPr>
        </a:p>
        <a:p>
          <a:r>
            <a:rPr kumimoji="1" lang="ja-JP" altLang="en-US" sz="900">
              <a:solidFill>
                <a:schemeClr val="dk1"/>
              </a:solidFill>
              <a:latin typeface="HG丸ｺﾞｼｯｸM-PRO" pitchFamily="50" charset="-128"/>
              <a:ea typeface="HG丸ｺﾞｼｯｸM-PRO" pitchFamily="50" charset="-128"/>
              <a:cs typeface="+mn-cs"/>
            </a:rPr>
            <a:t>　　　両方好き　　カブトムシ　　クワガタムシ　　　両方嫌い</a:t>
          </a:r>
          <a:endParaRPr lang="ja-JP" sz="900">
            <a:latin typeface="HG丸ｺﾞｼｯｸM-PRO" pitchFamily="50" charset="-128"/>
            <a:ea typeface="HG丸ｺﾞｼｯｸM-PRO" pitchFamily="50" charset="-128"/>
          </a:endParaRPr>
        </a:p>
      </xdr:txBody>
    </xdr:sp>
    <xdr:clientData/>
  </xdr:twoCellAnchor>
  <xdr:twoCellAnchor>
    <xdr:from>
      <xdr:col>4</xdr:col>
      <xdr:colOff>0</xdr:colOff>
      <xdr:row>19</xdr:row>
      <xdr:rowOff>19049</xdr:rowOff>
    </xdr:from>
    <xdr:to>
      <xdr:col>11</xdr:col>
      <xdr:colOff>609600</xdr:colOff>
      <xdr:row>22</xdr:row>
      <xdr:rowOff>76200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962275" y="3305174"/>
          <a:ext cx="5372100" cy="5715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・このように数字ではなく「両方好き」のように文字で入力されている場合</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a:t>
          </a:r>
          <a:r>
            <a:rPr kumimoji="1" lang="en-US" altLang="ja-JP" sz="1100">
              <a:solidFill>
                <a:schemeClr val="dk1"/>
              </a:solidFill>
              <a:latin typeface="HG丸ｺﾞｼｯｸM-PRO" pitchFamily="50" charset="-128"/>
              <a:ea typeface="HG丸ｺﾞｼｯｸM-PRO" pitchFamily="50" charset="-128"/>
              <a:cs typeface="+mn-cs"/>
            </a:rPr>
            <a:t>COUNTIF</a:t>
          </a:r>
          <a:r>
            <a:rPr kumimoji="1" lang="en-US" altLang="ja-JP" sz="1100" baseline="0">
              <a:solidFill>
                <a:schemeClr val="dk1"/>
              </a:solidFill>
              <a:latin typeface="HG丸ｺﾞｼｯｸM-PRO" pitchFamily="50" charset="-128"/>
              <a:ea typeface="HG丸ｺﾞｼｯｸM-PRO" pitchFamily="50" charset="-128"/>
              <a:cs typeface="+mn-cs"/>
            </a:rPr>
            <a:t> </a:t>
          </a:r>
          <a:r>
            <a:rPr kumimoji="1" lang="ja-JP" altLang="en-US" sz="1100" baseline="0">
              <a:solidFill>
                <a:schemeClr val="dk1"/>
              </a:solidFill>
              <a:latin typeface="HG丸ｺﾞｼｯｸM-PRO" pitchFamily="50" charset="-128"/>
              <a:ea typeface="HG丸ｺﾞｼｯｸM-PRO" pitchFamily="50" charset="-128"/>
              <a:cs typeface="+mn-cs"/>
            </a:rPr>
            <a:t>や </a:t>
          </a:r>
          <a:r>
            <a:rPr kumimoji="1" lang="en-US" altLang="ja-JP" sz="1100" baseline="0">
              <a:solidFill>
                <a:schemeClr val="dk1"/>
              </a:solidFill>
              <a:latin typeface="HG丸ｺﾞｼｯｸM-PRO" pitchFamily="50" charset="-128"/>
              <a:ea typeface="HG丸ｺﾞｼｯｸM-PRO" pitchFamily="50" charset="-128"/>
              <a:cs typeface="+mn-cs"/>
            </a:rPr>
            <a:t>COUNTIFS</a:t>
          </a:r>
          <a:r>
            <a:rPr kumimoji="1" lang="ja-JP" altLang="en-US" sz="1100" baseline="0">
              <a:solidFill>
                <a:schemeClr val="dk1"/>
              </a:solidFill>
              <a:latin typeface="HG丸ｺﾞｼｯｸM-PRO" pitchFamily="50" charset="-128"/>
              <a:ea typeface="HG丸ｺﾞｼｯｸM-PRO" pitchFamily="50" charset="-128"/>
              <a:cs typeface="+mn-cs"/>
            </a:rPr>
            <a:t>　で数えるにはどうすればよいか。</a:t>
          </a:r>
          <a:endParaRPr kumimoji="1" lang="en-US" altLang="ja-JP" sz="1100">
            <a:solidFill>
              <a:schemeClr val="dk1"/>
            </a:solidFill>
            <a:latin typeface="HG丸ｺﾞｼｯｸM-PRO" pitchFamily="50" charset="-128"/>
            <a:ea typeface="HG丸ｺﾞｼｯｸM-PRO" pitchFamily="50" charset="-128"/>
            <a:cs typeface="+mn-cs"/>
          </a:endParaRPr>
        </a:p>
      </xdr:txBody>
    </xdr:sp>
    <xdr:clientData/>
  </xdr:twoCellAnchor>
  <xdr:twoCellAnchor>
    <xdr:from>
      <xdr:col>3</xdr:col>
      <xdr:colOff>676274</xdr:colOff>
      <xdr:row>23</xdr:row>
      <xdr:rowOff>133350</xdr:rowOff>
    </xdr:from>
    <xdr:to>
      <xdr:col>14</xdr:col>
      <xdr:colOff>590549</xdr:colOff>
      <xdr:row>35</xdr:row>
      <xdr:rowOff>133350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952749" y="4105275"/>
          <a:ext cx="7419975" cy="20574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2400">
              <a:solidFill>
                <a:schemeClr val="dk1"/>
              </a:solidFill>
              <a:latin typeface="+mn-ea"/>
              <a:ea typeface="+mn-ea"/>
              <a:cs typeface="+mn-cs"/>
            </a:rPr>
            <a:t>=COUNTIF($C$4:$C$53,"</a:t>
          </a:r>
          <a:r>
            <a:rPr kumimoji="1" lang="ja-JP" altLang="en-US" sz="2400">
              <a:solidFill>
                <a:schemeClr val="dk1"/>
              </a:solidFill>
              <a:latin typeface="+mn-ea"/>
              <a:ea typeface="+mn-ea"/>
              <a:cs typeface="+mn-cs"/>
            </a:rPr>
            <a:t>両方好き</a:t>
          </a:r>
          <a:r>
            <a:rPr kumimoji="1" lang="en-US" altLang="ja-JP" sz="2400">
              <a:solidFill>
                <a:schemeClr val="dk1"/>
              </a:solidFill>
              <a:latin typeface="+mn-ea"/>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a:t>
          </a:r>
          <a:r>
            <a:rPr kumimoji="1" lang="en-US" altLang="ja-JP" sz="1400">
              <a:solidFill>
                <a:srgbClr val="C00000"/>
              </a:solidFill>
              <a:latin typeface="HG丸ｺﾞｼｯｸM-PRO" pitchFamily="50" charset="-128"/>
              <a:ea typeface="HG丸ｺﾞｼｯｸM-PRO" pitchFamily="50" charset="-128"/>
              <a:cs typeface="+mn-cs"/>
            </a:rPr>
            <a:t>"</a:t>
          </a:r>
          <a:r>
            <a:rPr kumimoji="1" lang="ja-JP" altLang="en-US" sz="1400">
              <a:solidFill>
                <a:srgbClr val="C00000"/>
              </a:solidFill>
              <a:latin typeface="HG丸ｺﾞｼｯｸM-PRO" pitchFamily="50" charset="-128"/>
              <a:ea typeface="HG丸ｺﾞｼｯｸM-PRO" pitchFamily="50" charset="-128"/>
              <a:cs typeface="+mn-cs"/>
            </a:rPr>
            <a:t>　で囲むと文字も数えてくれる。</a:t>
          </a:r>
          <a:endParaRPr kumimoji="1" lang="en-US" altLang="ja-JP" sz="1400">
            <a:solidFill>
              <a:srgbClr val="C00000"/>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上の場合「両方好き」と入力されているセルを数えてくれる。</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a:t>
          </a:r>
          <a:r>
            <a:rPr kumimoji="1" lang="en-US" altLang="ja-JP" sz="1100">
              <a:solidFill>
                <a:schemeClr val="dk1"/>
              </a:solidFill>
              <a:latin typeface="HG丸ｺﾞｼｯｸM-PRO" pitchFamily="50" charset="-128"/>
              <a:ea typeface="HG丸ｺﾞｼｯｸM-PRO" pitchFamily="50" charset="-128"/>
              <a:cs typeface="+mn-cs"/>
            </a:rPr>
            <a:t>"</a:t>
          </a:r>
          <a:r>
            <a:rPr kumimoji="1" lang="ja-JP" altLang="en-US" sz="1100">
              <a:solidFill>
                <a:schemeClr val="dk1"/>
              </a:solidFill>
              <a:latin typeface="HG丸ｺﾞｼｯｸM-PRO" pitchFamily="50" charset="-128"/>
              <a:ea typeface="HG丸ｺﾞｼｯｸM-PRO" pitchFamily="50" charset="-128"/>
              <a:cs typeface="+mn-cs"/>
            </a:rPr>
            <a:t>　はキーボード左側の</a:t>
          </a:r>
          <a:r>
            <a:rPr kumimoji="1" lang="en-US" altLang="ja-JP" sz="1100">
              <a:solidFill>
                <a:schemeClr val="dk1"/>
              </a:solidFill>
              <a:latin typeface="HG丸ｺﾞｼｯｸM-PRO" pitchFamily="50" charset="-128"/>
              <a:ea typeface="HG丸ｺﾞｼｯｸM-PRO" pitchFamily="50" charset="-128"/>
              <a:cs typeface="+mn-cs"/>
            </a:rPr>
            <a:t>『</a:t>
          </a:r>
          <a:r>
            <a:rPr kumimoji="1" lang="ja-JP" altLang="en-US" sz="1100">
              <a:solidFill>
                <a:schemeClr val="dk1"/>
              </a:solidFill>
              <a:latin typeface="HG丸ｺﾞｼｯｸM-PRO" pitchFamily="50" charset="-128"/>
              <a:ea typeface="HG丸ｺﾞｼｯｸM-PRO" pitchFamily="50" charset="-128"/>
              <a:cs typeface="+mn-cs"/>
            </a:rPr>
            <a:t> </a:t>
          </a:r>
          <a:r>
            <a:rPr kumimoji="1" lang="en-US" altLang="ja-JP" sz="1100">
              <a:solidFill>
                <a:schemeClr val="dk1"/>
              </a:solidFill>
              <a:latin typeface="HG丸ｺﾞｼｯｸM-PRO" pitchFamily="50" charset="-128"/>
              <a:ea typeface="HG丸ｺﾞｼｯｸM-PRO" pitchFamily="50" charset="-128"/>
              <a:cs typeface="+mn-cs"/>
            </a:rPr>
            <a:t>Shift</a:t>
          </a:r>
          <a:r>
            <a:rPr kumimoji="1" lang="ja-JP" altLang="en-US" sz="1100" baseline="0">
              <a:solidFill>
                <a:schemeClr val="dk1"/>
              </a:solidFill>
              <a:latin typeface="HG丸ｺﾞｼｯｸM-PRO" pitchFamily="50" charset="-128"/>
              <a:ea typeface="HG丸ｺﾞｼｯｸM-PRO" pitchFamily="50" charset="-128"/>
              <a:cs typeface="+mn-cs"/>
            </a:rPr>
            <a:t> </a:t>
          </a:r>
          <a:r>
            <a:rPr kumimoji="1" lang="en-US" altLang="ja-JP" sz="1100" baseline="0">
              <a:solidFill>
                <a:schemeClr val="dk1"/>
              </a:solidFill>
              <a:latin typeface="HG丸ｺﾞｼｯｸM-PRO" pitchFamily="50" charset="-128"/>
              <a:ea typeface="HG丸ｺﾞｼｯｸM-PRO" pitchFamily="50" charset="-128"/>
              <a:cs typeface="+mn-cs"/>
            </a:rPr>
            <a:t>』</a:t>
          </a:r>
          <a:r>
            <a:rPr kumimoji="1" lang="ja-JP" altLang="en-US" sz="1100" baseline="0">
              <a:solidFill>
                <a:schemeClr val="dk1"/>
              </a:solidFill>
              <a:latin typeface="HG丸ｺﾞｼｯｸM-PRO" pitchFamily="50" charset="-128"/>
              <a:ea typeface="HG丸ｺﾞｼｯｸM-PRO" pitchFamily="50" charset="-128"/>
              <a:cs typeface="+mn-cs"/>
            </a:rPr>
            <a:t>キーを押しながら、</a:t>
          </a:r>
          <a:r>
            <a:rPr kumimoji="1" lang="ja-JP" altLang="en-US" sz="1100">
              <a:solidFill>
                <a:schemeClr val="dk1"/>
              </a:solidFill>
              <a:latin typeface="HG丸ｺﾞｼｯｸM-PRO" pitchFamily="50" charset="-128"/>
              <a:ea typeface="HG丸ｺﾞｼｯｸM-PRO" pitchFamily="50" charset="-128"/>
              <a:cs typeface="+mn-cs"/>
            </a:rPr>
            <a:t>数字２キーを押す。</a:t>
          </a: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latin typeface="HG丸ｺﾞｼｯｸM-PRO" pitchFamily="50" charset="-128"/>
            <a:ea typeface="HG丸ｺﾞｼｯｸM-PRO"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HG丸ｺﾞｼｯｸM-PRO" pitchFamily="50" charset="-128"/>
              <a:ea typeface="HG丸ｺﾞｼｯｸM-PRO" pitchFamily="50" charset="-128"/>
              <a:cs typeface="+mn-cs"/>
            </a:rPr>
            <a:t>　日本語入力とローマ字入力はキーボード左上の</a:t>
          </a:r>
          <a:r>
            <a:rPr kumimoji="1" lang="en-US" altLang="ja-JP" sz="1100">
              <a:solidFill>
                <a:schemeClr val="dk1"/>
              </a:solidFill>
              <a:latin typeface="HG丸ｺﾞｼｯｸM-PRO" pitchFamily="50" charset="-128"/>
              <a:ea typeface="HG丸ｺﾞｼｯｸM-PRO" pitchFamily="50" charset="-128"/>
              <a:cs typeface="+mn-cs"/>
            </a:rPr>
            <a:t>『</a:t>
          </a:r>
          <a:r>
            <a:rPr kumimoji="1" lang="ja-JP" altLang="en-US" sz="1100">
              <a:solidFill>
                <a:schemeClr val="dk1"/>
              </a:solidFill>
              <a:latin typeface="HG丸ｺﾞｼｯｸM-PRO" pitchFamily="50" charset="-128"/>
              <a:ea typeface="HG丸ｺﾞｼｯｸM-PRO" pitchFamily="50" charset="-128"/>
              <a:cs typeface="+mn-cs"/>
            </a:rPr>
            <a:t> 半角</a:t>
          </a:r>
          <a:r>
            <a:rPr kumimoji="1" lang="en-US" altLang="ja-JP" sz="1100">
              <a:solidFill>
                <a:schemeClr val="dk1"/>
              </a:solidFill>
              <a:latin typeface="HG丸ｺﾞｼｯｸM-PRO" pitchFamily="50" charset="-128"/>
              <a:ea typeface="HG丸ｺﾞｼｯｸM-PRO" pitchFamily="50" charset="-128"/>
              <a:cs typeface="+mn-cs"/>
            </a:rPr>
            <a:t>/</a:t>
          </a:r>
          <a:r>
            <a:rPr kumimoji="1" lang="ja-JP" altLang="en-US" sz="1100">
              <a:solidFill>
                <a:schemeClr val="dk1"/>
              </a:solidFill>
              <a:latin typeface="HG丸ｺﾞｼｯｸM-PRO" pitchFamily="50" charset="-128"/>
              <a:ea typeface="HG丸ｺﾞｼｯｸM-PRO" pitchFamily="50" charset="-128"/>
              <a:cs typeface="+mn-cs"/>
            </a:rPr>
            <a:t>全角 </a:t>
          </a:r>
          <a:r>
            <a:rPr kumimoji="1" lang="en-US" altLang="ja-JP" sz="1100">
              <a:solidFill>
                <a:schemeClr val="dk1"/>
              </a:solidFill>
              <a:latin typeface="HG丸ｺﾞｼｯｸM-PRO" pitchFamily="50" charset="-128"/>
              <a:ea typeface="HG丸ｺﾞｼｯｸM-PRO" pitchFamily="50" charset="-128"/>
              <a:cs typeface="+mn-cs"/>
            </a:rPr>
            <a:t>』</a:t>
          </a:r>
          <a:r>
            <a:rPr kumimoji="1" lang="ja-JP" altLang="en-US" sz="1100">
              <a:solidFill>
                <a:schemeClr val="dk1"/>
              </a:solidFill>
              <a:latin typeface="HG丸ｺﾞｼｯｸM-PRO" pitchFamily="50" charset="-128"/>
              <a:ea typeface="HG丸ｺﾞｼｯｸM-PRO" pitchFamily="50" charset="-128"/>
              <a:cs typeface="+mn-cs"/>
            </a:rPr>
            <a:t>を押すごとに切り替わる。</a:t>
          </a:r>
          <a:endParaRPr kumimoji="1" lang="en-US" altLang="ja-JP" sz="1100">
            <a:solidFill>
              <a:schemeClr val="dk1"/>
            </a:solidFill>
            <a:latin typeface="HG丸ｺﾞｼｯｸM-PRO" pitchFamily="50" charset="-128"/>
            <a:ea typeface="HG丸ｺﾞｼｯｸM-PRO"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4</xdr:row>
      <xdr:rowOff>0</xdr:rowOff>
    </xdr:from>
    <xdr:to>
      <xdr:col>19</xdr:col>
      <xdr:colOff>57150</xdr:colOff>
      <xdr:row>18</xdr:row>
      <xdr:rowOff>28575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7505700" y="685800"/>
          <a:ext cx="5543550" cy="243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下のようなアンケート調査を実施したとします。</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左の表はその回答（５０人分）です。</a:t>
          </a:r>
        </a:p>
      </xdr:txBody>
    </xdr:sp>
    <xdr:clientData/>
  </xdr:twoCellAnchor>
  <xdr:twoCellAnchor>
    <xdr:from>
      <xdr:col>11</xdr:col>
      <xdr:colOff>238124</xdr:colOff>
      <xdr:row>5</xdr:row>
      <xdr:rowOff>95253</xdr:rowOff>
    </xdr:from>
    <xdr:to>
      <xdr:col>18</xdr:col>
      <xdr:colOff>495299</xdr:colOff>
      <xdr:row>14</xdr:row>
      <xdr:rowOff>57151</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7743824" y="952503"/>
          <a:ext cx="5057775" cy="1504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900">
              <a:latin typeface="HG丸ｺﾞｼｯｸM-PRO" panose="020F0600000000000000" pitchFamily="50" charset="-128"/>
              <a:ea typeface="HG丸ｺﾞｼｯｸM-PRO" panose="020F0600000000000000" pitchFamily="50" charset="-128"/>
            </a:rPr>
            <a:t>設問１　　あなたの年齢層を答えてください。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１</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．１０代　　２</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．２０代　　３</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．３０代　　４</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．４０代　　５</a:t>
          </a:r>
          <a:r>
            <a:rPr kumimoji="1" lang="en-US" altLang="ja-JP" sz="900">
              <a:latin typeface="HG丸ｺﾞｼｯｸM-PRO" panose="020F0600000000000000" pitchFamily="50" charset="-128"/>
              <a:ea typeface="HG丸ｺﾞｼｯｸM-PRO" panose="020F0600000000000000" pitchFamily="50" charset="-128"/>
            </a:rPr>
            <a:t>0</a:t>
          </a:r>
          <a:r>
            <a:rPr kumimoji="1" lang="ja-JP" altLang="en-US" sz="900">
              <a:latin typeface="HG丸ｺﾞｼｯｸM-PRO" panose="020F0600000000000000" pitchFamily="50" charset="-128"/>
              <a:ea typeface="HG丸ｺﾞｼｯｸM-PRO" panose="020F0600000000000000" pitchFamily="50" charset="-128"/>
            </a:rPr>
            <a:t>．５０代以上</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設問２　　</a:t>
          </a:r>
          <a:r>
            <a:rPr kumimoji="1" lang="ja-JP" altLang="en-US" sz="900">
              <a:solidFill>
                <a:schemeClr val="dk1"/>
              </a:solidFill>
              <a:latin typeface="HG丸ｺﾞｼｯｸM-PRO" pitchFamily="50" charset="-128"/>
              <a:ea typeface="HG丸ｺﾞｼｯｸM-PRO" pitchFamily="50" charset="-128"/>
              <a:cs typeface="+mn-cs"/>
            </a:rPr>
            <a:t>カブトムシとクワガタムシについてあなたの好みを教えてください。</a:t>
          </a:r>
          <a:endParaRPr kumimoji="1" lang="en-US" sz="900">
            <a:solidFill>
              <a:schemeClr val="dk1"/>
            </a:solidFill>
            <a:latin typeface="HG丸ｺﾞｼｯｸM-PRO" pitchFamily="50" charset="-128"/>
            <a:ea typeface="HG丸ｺﾞｼｯｸM-PRO" pitchFamily="50" charset="-128"/>
            <a:cs typeface="+mn-cs"/>
          </a:endParaRPr>
        </a:p>
        <a:p>
          <a:endParaRPr kumimoji="1" lang="en-US" sz="900">
            <a:solidFill>
              <a:schemeClr val="dk1"/>
            </a:solidFill>
            <a:latin typeface="HG丸ｺﾞｼｯｸM-PRO" pitchFamily="50" charset="-128"/>
            <a:ea typeface="HG丸ｺﾞｼｯｸM-PRO" pitchFamily="50" charset="-128"/>
            <a:cs typeface="+mn-cs"/>
          </a:endParaRPr>
        </a:p>
        <a:p>
          <a:r>
            <a:rPr kumimoji="1" lang="ja-JP" altLang="en-US" sz="900">
              <a:solidFill>
                <a:schemeClr val="dk1"/>
              </a:solidFill>
              <a:latin typeface="HG丸ｺﾞｼｯｸM-PRO" pitchFamily="50" charset="-128"/>
              <a:ea typeface="HG丸ｺﾞｼｯｸM-PRO" pitchFamily="50" charset="-128"/>
              <a:cs typeface="+mn-cs"/>
            </a:rPr>
            <a:t>　　　両方好き　　カブトムシ　　クワガタムシ　　　両方嫌い</a:t>
          </a:r>
          <a:endParaRPr lang="ja-JP" sz="9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3"/>
  <sheetViews>
    <sheetView tabSelected="1" workbookViewId="0">
      <selection activeCell="G14" sqref="G14"/>
    </sheetView>
  </sheetViews>
  <sheetFormatPr defaultRowHeight="13.5" x14ac:dyDescent="0.15"/>
  <cols>
    <col min="4" max="4" width="8.75" customWidth="1"/>
  </cols>
  <sheetData>
    <row r="3" spans="1:2" x14ac:dyDescent="0.15">
      <c r="A3" t="s">
        <v>11</v>
      </c>
      <c r="B3" t="s">
        <v>13</v>
      </c>
    </row>
    <row r="4" spans="1:2" x14ac:dyDescent="0.15">
      <c r="A4">
        <v>1</v>
      </c>
      <c r="B4">
        <v>2</v>
      </c>
    </row>
    <row r="5" spans="1:2" x14ac:dyDescent="0.15">
      <c r="A5">
        <v>2</v>
      </c>
      <c r="B5">
        <v>2</v>
      </c>
    </row>
    <row r="6" spans="1:2" x14ac:dyDescent="0.15">
      <c r="A6">
        <v>3</v>
      </c>
      <c r="B6">
        <v>2</v>
      </c>
    </row>
    <row r="7" spans="1:2" x14ac:dyDescent="0.15">
      <c r="A7">
        <v>4</v>
      </c>
      <c r="B7">
        <v>4</v>
      </c>
    </row>
    <row r="8" spans="1:2" x14ac:dyDescent="0.15">
      <c r="A8">
        <v>5</v>
      </c>
      <c r="B8">
        <v>2</v>
      </c>
    </row>
    <row r="9" spans="1:2" x14ac:dyDescent="0.15">
      <c r="A9">
        <v>6</v>
      </c>
      <c r="B9">
        <v>3</v>
      </c>
    </row>
    <row r="10" spans="1:2" x14ac:dyDescent="0.15">
      <c r="A10">
        <v>7</v>
      </c>
      <c r="B10">
        <v>3</v>
      </c>
    </row>
    <row r="11" spans="1:2" x14ac:dyDescent="0.15">
      <c r="A11">
        <v>8</v>
      </c>
      <c r="B11">
        <v>4</v>
      </c>
    </row>
    <row r="12" spans="1:2" x14ac:dyDescent="0.15">
      <c r="A12">
        <v>9</v>
      </c>
      <c r="B12">
        <v>2</v>
      </c>
    </row>
    <row r="13" spans="1:2" x14ac:dyDescent="0.15">
      <c r="A13">
        <v>10</v>
      </c>
      <c r="B13">
        <v>2</v>
      </c>
    </row>
    <row r="14" spans="1:2" x14ac:dyDescent="0.15">
      <c r="A14">
        <v>11</v>
      </c>
      <c r="B14">
        <v>2</v>
      </c>
    </row>
    <row r="15" spans="1:2" x14ac:dyDescent="0.15">
      <c r="A15">
        <v>12</v>
      </c>
      <c r="B15">
        <v>4</v>
      </c>
    </row>
    <row r="16" spans="1:2" x14ac:dyDescent="0.15">
      <c r="A16">
        <v>13</v>
      </c>
      <c r="B16">
        <v>1</v>
      </c>
    </row>
    <row r="17" spans="1:2" x14ac:dyDescent="0.15">
      <c r="A17">
        <v>14</v>
      </c>
      <c r="B17">
        <v>3</v>
      </c>
    </row>
    <row r="18" spans="1:2" x14ac:dyDescent="0.15">
      <c r="A18">
        <v>15</v>
      </c>
      <c r="B18">
        <v>1</v>
      </c>
    </row>
    <row r="19" spans="1:2" x14ac:dyDescent="0.15">
      <c r="A19">
        <v>16</v>
      </c>
      <c r="B19">
        <v>3</v>
      </c>
    </row>
    <row r="20" spans="1:2" x14ac:dyDescent="0.15">
      <c r="A20">
        <v>17</v>
      </c>
      <c r="B20">
        <v>4</v>
      </c>
    </row>
    <row r="21" spans="1:2" x14ac:dyDescent="0.15">
      <c r="A21">
        <v>18</v>
      </c>
      <c r="B21">
        <v>2</v>
      </c>
    </row>
    <row r="22" spans="1:2" x14ac:dyDescent="0.15">
      <c r="A22">
        <v>19</v>
      </c>
      <c r="B22">
        <v>3</v>
      </c>
    </row>
    <row r="23" spans="1:2" x14ac:dyDescent="0.15">
      <c r="A23">
        <v>20</v>
      </c>
      <c r="B23">
        <v>3</v>
      </c>
    </row>
    <row r="24" spans="1:2" x14ac:dyDescent="0.15">
      <c r="A24">
        <v>21</v>
      </c>
      <c r="B24">
        <v>4</v>
      </c>
    </row>
    <row r="25" spans="1:2" x14ac:dyDescent="0.15">
      <c r="A25">
        <v>22</v>
      </c>
      <c r="B25">
        <v>1</v>
      </c>
    </row>
    <row r="26" spans="1:2" x14ac:dyDescent="0.15">
      <c r="A26">
        <v>23</v>
      </c>
      <c r="B26">
        <v>3</v>
      </c>
    </row>
    <row r="27" spans="1:2" x14ac:dyDescent="0.15">
      <c r="A27">
        <v>24</v>
      </c>
      <c r="B27">
        <v>3</v>
      </c>
    </row>
    <row r="28" spans="1:2" x14ac:dyDescent="0.15">
      <c r="A28">
        <v>25</v>
      </c>
      <c r="B28">
        <v>3</v>
      </c>
    </row>
    <row r="29" spans="1:2" x14ac:dyDescent="0.15">
      <c r="A29">
        <v>26</v>
      </c>
      <c r="B29">
        <v>4</v>
      </c>
    </row>
    <row r="30" spans="1:2" x14ac:dyDescent="0.15">
      <c r="A30">
        <v>27</v>
      </c>
      <c r="B30">
        <v>2</v>
      </c>
    </row>
    <row r="31" spans="1:2" x14ac:dyDescent="0.15">
      <c r="A31">
        <v>28</v>
      </c>
      <c r="B31">
        <v>3</v>
      </c>
    </row>
    <row r="32" spans="1:2" x14ac:dyDescent="0.15">
      <c r="A32">
        <v>29</v>
      </c>
      <c r="B32">
        <v>3</v>
      </c>
    </row>
    <row r="33" spans="1:2" x14ac:dyDescent="0.15">
      <c r="A33">
        <v>30</v>
      </c>
      <c r="B33">
        <v>4</v>
      </c>
    </row>
    <row r="34" spans="1:2" x14ac:dyDescent="0.15">
      <c r="A34">
        <v>31</v>
      </c>
      <c r="B34">
        <v>4</v>
      </c>
    </row>
    <row r="35" spans="1:2" x14ac:dyDescent="0.15">
      <c r="A35">
        <v>32</v>
      </c>
      <c r="B35">
        <v>2</v>
      </c>
    </row>
    <row r="36" spans="1:2" x14ac:dyDescent="0.15">
      <c r="A36">
        <v>33</v>
      </c>
      <c r="B36">
        <v>3</v>
      </c>
    </row>
    <row r="37" spans="1:2" x14ac:dyDescent="0.15">
      <c r="A37">
        <v>34</v>
      </c>
      <c r="B37">
        <v>3</v>
      </c>
    </row>
    <row r="38" spans="1:2" x14ac:dyDescent="0.15">
      <c r="A38">
        <v>35</v>
      </c>
      <c r="B38">
        <v>3</v>
      </c>
    </row>
    <row r="39" spans="1:2" x14ac:dyDescent="0.15">
      <c r="A39">
        <v>36</v>
      </c>
      <c r="B39">
        <v>3</v>
      </c>
    </row>
    <row r="40" spans="1:2" x14ac:dyDescent="0.15">
      <c r="A40">
        <v>37</v>
      </c>
      <c r="B40">
        <v>4</v>
      </c>
    </row>
    <row r="41" spans="1:2" x14ac:dyDescent="0.15">
      <c r="A41">
        <v>38</v>
      </c>
      <c r="B41">
        <v>3</v>
      </c>
    </row>
    <row r="42" spans="1:2" x14ac:dyDescent="0.15">
      <c r="A42">
        <v>39</v>
      </c>
      <c r="B42">
        <v>3</v>
      </c>
    </row>
    <row r="43" spans="1:2" x14ac:dyDescent="0.15">
      <c r="A43">
        <v>40</v>
      </c>
      <c r="B43">
        <v>3</v>
      </c>
    </row>
    <row r="44" spans="1:2" x14ac:dyDescent="0.15">
      <c r="A44">
        <v>41</v>
      </c>
      <c r="B44">
        <v>4</v>
      </c>
    </row>
    <row r="45" spans="1:2" x14ac:dyDescent="0.15">
      <c r="A45">
        <v>42</v>
      </c>
      <c r="B45">
        <v>4</v>
      </c>
    </row>
    <row r="46" spans="1:2" x14ac:dyDescent="0.15">
      <c r="A46">
        <v>43</v>
      </c>
      <c r="B46">
        <v>2</v>
      </c>
    </row>
    <row r="47" spans="1:2" x14ac:dyDescent="0.15">
      <c r="A47">
        <v>44</v>
      </c>
      <c r="B47">
        <v>3</v>
      </c>
    </row>
    <row r="48" spans="1:2" x14ac:dyDescent="0.15">
      <c r="A48">
        <v>45</v>
      </c>
      <c r="B48">
        <v>1</v>
      </c>
    </row>
    <row r="49" spans="1:2" x14ac:dyDescent="0.15">
      <c r="A49">
        <v>46</v>
      </c>
      <c r="B49">
        <v>2</v>
      </c>
    </row>
    <row r="50" spans="1:2" x14ac:dyDescent="0.15">
      <c r="A50">
        <v>47</v>
      </c>
      <c r="B50">
        <v>4</v>
      </c>
    </row>
    <row r="51" spans="1:2" x14ac:dyDescent="0.15">
      <c r="A51">
        <v>48</v>
      </c>
      <c r="B51">
        <v>2</v>
      </c>
    </row>
    <row r="52" spans="1:2" x14ac:dyDescent="0.15">
      <c r="A52">
        <v>49</v>
      </c>
      <c r="B52">
        <v>2</v>
      </c>
    </row>
    <row r="53" spans="1:2" x14ac:dyDescent="0.15">
      <c r="A53">
        <v>50</v>
      </c>
      <c r="B53">
        <v>2</v>
      </c>
    </row>
  </sheetData>
  <phoneticPr fontId="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3"/>
  <sheetViews>
    <sheetView workbookViewId="0">
      <selection activeCell="Q36" sqref="Q36"/>
    </sheetView>
  </sheetViews>
  <sheetFormatPr defaultRowHeight="11.25" x14ac:dyDescent="0.15"/>
  <cols>
    <col min="1" max="1" width="8" style="5" customWidth="1"/>
    <col min="2" max="5" width="9" style="5"/>
    <col min="6" max="15" width="7.125" style="5" customWidth="1"/>
    <col min="16" max="16384" width="9" style="5"/>
  </cols>
  <sheetData>
    <row r="1" spans="1:11" ht="13.5" x14ac:dyDescent="0.15">
      <c r="A1" s="12" t="s">
        <v>26</v>
      </c>
    </row>
    <row r="2" spans="1:11" ht="12" thickBot="1" x14ac:dyDescent="0.2"/>
    <row r="3" spans="1:11" ht="12" thickBot="1" x14ac:dyDescent="0.2">
      <c r="A3" s="36" t="s">
        <v>30</v>
      </c>
      <c r="B3" s="36" t="s">
        <v>12</v>
      </c>
      <c r="C3" s="36" t="s">
        <v>20</v>
      </c>
      <c r="E3" s="46"/>
      <c r="F3" s="47" t="s">
        <v>27</v>
      </c>
      <c r="G3" s="47" t="s">
        <v>28</v>
      </c>
      <c r="H3" s="47" t="s">
        <v>29</v>
      </c>
      <c r="I3" s="48" t="s">
        <v>1</v>
      </c>
    </row>
    <row r="4" spans="1:11" ht="12" thickBot="1" x14ac:dyDescent="0.2">
      <c r="A4" s="5" t="s">
        <v>27</v>
      </c>
      <c r="B4" s="5">
        <v>10</v>
      </c>
      <c r="C4" s="5">
        <v>5</v>
      </c>
      <c r="E4" s="37" t="s">
        <v>2</v>
      </c>
      <c r="F4" s="38"/>
      <c r="G4" s="38"/>
      <c r="H4" s="38"/>
      <c r="I4" s="39">
        <f>SUM(F4:H4)</f>
        <v>0</v>
      </c>
    </row>
    <row r="5" spans="1:11" x14ac:dyDescent="0.15">
      <c r="A5" s="5" t="s">
        <v>29</v>
      </c>
      <c r="B5" s="5">
        <v>50</v>
      </c>
      <c r="C5" s="5">
        <v>4</v>
      </c>
      <c r="H5" s="45"/>
      <c r="I5" s="45"/>
    </row>
    <row r="6" spans="1:11" x14ac:dyDescent="0.15">
      <c r="A6" s="5" t="s">
        <v>28</v>
      </c>
      <c r="B6" s="5">
        <v>40</v>
      </c>
      <c r="C6" s="5">
        <v>4</v>
      </c>
    </row>
    <row r="7" spans="1:11" x14ac:dyDescent="0.15">
      <c r="A7" s="5" t="s">
        <v>29</v>
      </c>
      <c r="B7" s="5">
        <v>10</v>
      </c>
      <c r="C7" s="5">
        <v>3</v>
      </c>
    </row>
    <row r="8" spans="1:11" ht="12" thickBot="1" x14ac:dyDescent="0.2">
      <c r="A8" s="5" t="s">
        <v>29</v>
      </c>
      <c r="B8" s="5">
        <v>10</v>
      </c>
      <c r="C8" s="5">
        <v>3</v>
      </c>
    </row>
    <row r="9" spans="1:11" ht="12" thickBot="1" x14ac:dyDescent="0.2">
      <c r="A9" s="5" t="s">
        <v>28</v>
      </c>
      <c r="B9" s="5">
        <v>50</v>
      </c>
      <c r="C9" s="5">
        <v>2</v>
      </c>
      <c r="E9" s="46"/>
      <c r="F9" s="47" t="s">
        <v>21</v>
      </c>
      <c r="G9" s="47" t="s">
        <v>22</v>
      </c>
      <c r="H9" s="47" t="s">
        <v>23</v>
      </c>
      <c r="I9" s="47" t="s">
        <v>24</v>
      </c>
      <c r="J9" s="47" t="s">
        <v>25</v>
      </c>
      <c r="K9" s="48" t="s">
        <v>1</v>
      </c>
    </row>
    <row r="10" spans="1:11" ht="12" thickBot="1" x14ac:dyDescent="0.2">
      <c r="A10" s="5" t="s">
        <v>28</v>
      </c>
      <c r="B10" s="5">
        <v>50</v>
      </c>
      <c r="C10" s="5">
        <v>5</v>
      </c>
      <c r="E10" s="37" t="s">
        <v>2</v>
      </c>
      <c r="F10" s="38"/>
      <c r="G10" s="38"/>
      <c r="H10" s="38"/>
      <c r="I10" s="38"/>
      <c r="J10" s="38"/>
      <c r="K10" s="39">
        <f>SUM(F10:J10)</f>
        <v>0</v>
      </c>
    </row>
    <row r="11" spans="1:11" x14ac:dyDescent="0.15">
      <c r="A11" s="5" t="s">
        <v>27</v>
      </c>
      <c r="B11" s="5">
        <v>40</v>
      </c>
      <c r="C11" s="5">
        <v>1</v>
      </c>
      <c r="J11" s="45"/>
      <c r="K11" s="45"/>
    </row>
    <row r="12" spans="1:11" x14ac:dyDescent="0.15">
      <c r="A12" s="5" t="s">
        <v>27</v>
      </c>
      <c r="B12" s="5">
        <v>40</v>
      </c>
      <c r="C12" s="5">
        <v>5</v>
      </c>
    </row>
    <row r="13" spans="1:11" x14ac:dyDescent="0.15">
      <c r="A13" s="5" t="s">
        <v>28</v>
      </c>
      <c r="B13" s="5">
        <v>10</v>
      </c>
      <c r="C13" s="5">
        <v>4</v>
      </c>
    </row>
    <row r="14" spans="1:11" ht="12" thickBot="1" x14ac:dyDescent="0.2">
      <c r="A14" s="5" t="s">
        <v>29</v>
      </c>
      <c r="B14" s="5">
        <v>10</v>
      </c>
      <c r="C14" s="5">
        <v>5</v>
      </c>
    </row>
    <row r="15" spans="1:11" ht="12" thickBot="1" x14ac:dyDescent="0.2">
      <c r="A15" s="5" t="s">
        <v>29</v>
      </c>
      <c r="B15" s="5">
        <v>20</v>
      </c>
      <c r="C15" s="5">
        <v>2</v>
      </c>
      <c r="E15" s="46"/>
      <c r="F15" s="47" t="s">
        <v>3</v>
      </c>
      <c r="G15" s="47" t="s">
        <v>4</v>
      </c>
      <c r="H15" s="47" t="s">
        <v>5</v>
      </c>
      <c r="I15" s="47" t="s">
        <v>6</v>
      </c>
      <c r="J15" s="47" t="s">
        <v>7</v>
      </c>
      <c r="K15" s="48" t="s">
        <v>1</v>
      </c>
    </row>
    <row r="16" spans="1:11" ht="12" thickBot="1" x14ac:dyDescent="0.2">
      <c r="A16" s="5" t="s">
        <v>27</v>
      </c>
      <c r="B16" s="5">
        <v>50</v>
      </c>
      <c r="C16" s="5">
        <v>3</v>
      </c>
      <c r="E16" s="37" t="s">
        <v>2</v>
      </c>
      <c r="F16" s="38"/>
      <c r="G16" s="38"/>
      <c r="H16" s="38"/>
      <c r="I16" s="38"/>
      <c r="J16" s="38"/>
      <c r="K16" s="39">
        <f>SUM(F16:J16)</f>
        <v>0</v>
      </c>
    </row>
    <row r="17" spans="1:11" x14ac:dyDescent="0.15">
      <c r="A17" s="5" t="s">
        <v>28</v>
      </c>
      <c r="B17" s="5">
        <v>50</v>
      </c>
      <c r="C17" s="5">
        <v>3</v>
      </c>
      <c r="J17" s="45"/>
      <c r="K17" s="45"/>
    </row>
    <row r="18" spans="1:11" x14ac:dyDescent="0.15">
      <c r="A18" s="5" t="s">
        <v>28</v>
      </c>
      <c r="B18" s="5">
        <v>10</v>
      </c>
      <c r="C18" s="5">
        <v>3</v>
      </c>
    </row>
    <row r="19" spans="1:11" x14ac:dyDescent="0.15">
      <c r="A19" s="5" t="s">
        <v>28</v>
      </c>
      <c r="B19" s="5">
        <v>50</v>
      </c>
      <c r="C19" s="5">
        <v>5</v>
      </c>
    </row>
    <row r="20" spans="1:11" x14ac:dyDescent="0.15">
      <c r="A20" s="5" t="s">
        <v>29</v>
      </c>
      <c r="B20" s="5">
        <v>40</v>
      </c>
      <c r="C20" s="5">
        <v>2</v>
      </c>
    </row>
    <row r="21" spans="1:11" ht="12" thickBot="1" x14ac:dyDescent="0.2">
      <c r="A21" s="5" t="s">
        <v>27</v>
      </c>
      <c r="B21" s="5">
        <v>10</v>
      </c>
      <c r="C21" s="5">
        <v>2</v>
      </c>
    </row>
    <row r="22" spans="1:11" ht="12" thickBot="1" x14ac:dyDescent="0.2">
      <c r="A22" s="5" t="s">
        <v>27</v>
      </c>
      <c r="B22" s="5">
        <v>50</v>
      </c>
      <c r="C22" s="5">
        <v>2</v>
      </c>
      <c r="E22" s="46"/>
      <c r="F22" s="47" t="s">
        <v>21</v>
      </c>
      <c r="G22" s="47" t="s">
        <v>22</v>
      </c>
      <c r="H22" s="47" t="s">
        <v>23</v>
      </c>
      <c r="I22" s="47" t="s">
        <v>24</v>
      </c>
      <c r="J22" s="47" t="s">
        <v>25</v>
      </c>
      <c r="K22" s="48" t="s">
        <v>1</v>
      </c>
    </row>
    <row r="23" spans="1:11" x14ac:dyDescent="0.15">
      <c r="A23" s="5" t="s">
        <v>29</v>
      </c>
      <c r="B23" s="5">
        <v>50</v>
      </c>
      <c r="C23" s="5">
        <v>1</v>
      </c>
      <c r="E23" s="40" t="s">
        <v>35</v>
      </c>
      <c r="F23" s="11"/>
      <c r="G23" s="11"/>
      <c r="H23" s="11"/>
      <c r="I23" s="11"/>
      <c r="J23" s="11"/>
      <c r="K23" s="41">
        <f>SUM(F23:J23)</f>
        <v>0</v>
      </c>
    </row>
    <row r="24" spans="1:11" x14ac:dyDescent="0.15">
      <c r="A24" s="5" t="s">
        <v>27</v>
      </c>
      <c r="B24" s="5">
        <v>30</v>
      </c>
      <c r="C24" s="5">
        <v>5</v>
      </c>
      <c r="E24" s="40" t="s">
        <v>36</v>
      </c>
      <c r="F24" s="11"/>
      <c r="G24" s="11"/>
      <c r="H24" s="11"/>
      <c r="I24" s="11"/>
      <c r="J24" s="11"/>
      <c r="K24" s="41">
        <f t="shared" ref="K24:K25" si="0">SUM(F24:J24)</f>
        <v>0</v>
      </c>
    </row>
    <row r="25" spans="1:11" ht="12" thickBot="1" x14ac:dyDescent="0.2">
      <c r="A25" s="5" t="s">
        <v>29</v>
      </c>
      <c r="B25" s="5">
        <v>20</v>
      </c>
      <c r="C25" s="5">
        <v>4</v>
      </c>
      <c r="E25" s="40" t="s">
        <v>29</v>
      </c>
      <c r="F25" s="11"/>
      <c r="G25" s="11"/>
      <c r="H25" s="11"/>
      <c r="I25" s="11"/>
      <c r="J25" s="11"/>
      <c r="K25" s="41">
        <f t="shared" si="0"/>
        <v>0</v>
      </c>
    </row>
    <row r="26" spans="1:11" ht="12" thickBot="1" x14ac:dyDescent="0.2">
      <c r="A26" s="5" t="s">
        <v>28</v>
      </c>
      <c r="B26" s="5">
        <v>10</v>
      </c>
      <c r="C26" s="5">
        <v>5</v>
      </c>
      <c r="E26" s="42" t="s">
        <v>1</v>
      </c>
      <c r="F26" s="43">
        <f>SUM(F23:F25)</f>
        <v>0</v>
      </c>
      <c r="G26" s="43">
        <f t="shared" ref="G26:J26" si="1">SUM(G23:G25)</f>
        <v>0</v>
      </c>
      <c r="H26" s="43">
        <f t="shared" si="1"/>
        <v>0</v>
      </c>
      <c r="I26" s="43">
        <f t="shared" si="1"/>
        <v>0</v>
      </c>
      <c r="J26" s="43">
        <f t="shared" si="1"/>
        <v>0</v>
      </c>
      <c r="K26" s="44">
        <f>SUM(K23:K25)</f>
        <v>0</v>
      </c>
    </row>
    <row r="27" spans="1:11" x14ac:dyDescent="0.15">
      <c r="A27" s="5" t="s">
        <v>27</v>
      </c>
      <c r="B27" s="5">
        <v>50</v>
      </c>
      <c r="C27" s="5">
        <v>1</v>
      </c>
      <c r="E27" s="11"/>
      <c r="F27" s="11"/>
      <c r="G27" s="11"/>
      <c r="H27" s="11"/>
      <c r="I27" s="11"/>
      <c r="J27" s="11"/>
      <c r="K27" s="11"/>
    </row>
    <row r="28" spans="1:11" x14ac:dyDescent="0.15">
      <c r="A28" s="5" t="s">
        <v>29</v>
      </c>
      <c r="B28" s="5">
        <v>50</v>
      </c>
      <c r="C28" s="5">
        <v>4</v>
      </c>
      <c r="E28" s="11"/>
      <c r="F28" s="11"/>
      <c r="G28" s="11"/>
      <c r="H28" s="11"/>
      <c r="I28" s="11"/>
      <c r="J28" s="11"/>
      <c r="K28" s="11"/>
    </row>
    <row r="29" spans="1:11" x14ac:dyDescent="0.15">
      <c r="A29" s="5" t="s">
        <v>29</v>
      </c>
      <c r="B29" s="5">
        <v>10</v>
      </c>
      <c r="C29" s="5">
        <v>2</v>
      </c>
      <c r="E29" s="11"/>
      <c r="F29" s="11"/>
      <c r="G29" s="11"/>
      <c r="H29" s="11"/>
      <c r="I29" s="11"/>
      <c r="J29" s="11"/>
      <c r="K29" s="11"/>
    </row>
    <row r="30" spans="1:11" ht="12" thickBot="1" x14ac:dyDescent="0.2">
      <c r="A30" s="5" t="s">
        <v>27</v>
      </c>
      <c r="B30" s="5">
        <v>20</v>
      </c>
      <c r="C30" s="5">
        <v>5</v>
      </c>
    </row>
    <row r="31" spans="1:11" ht="12" thickBot="1" x14ac:dyDescent="0.2">
      <c r="A31" s="5" t="s">
        <v>28</v>
      </c>
      <c r="B31" s="5">
        <v>10</v>
      </c>
      <c r="C31" s="5">
        <v>4</v>
      </c>
      <c r="E31" s="46"/>
      <c r="F31" s="47" t="s">
        <v>21</v>
      </c>
      <c r="G31" s="47" t="s">
        <v>22</v>
      </c>
      <c r="H31" s="47" t="s">
        <v>23</v>
      </c>
      <c r="I31" s="47" t="s">
        <v>24</v>
      </c>
      <c r="J31" s="47" t="s">
        <v>25</v>
      </c>
      <c r="K31" s="48" t="s">
        <v>1</v>
      </c>
    </row>
    <row r="32" spans="1:11" x14ac:dyDescent="0.15">
      <c r="A32" s="5" t="s">
        <v>28</v>
      </c>
      <c r="B32" s="5">
        <v>20</v>
      </c>
      <c r="C32" s="5">
        <v>5</v>
      </c>
      <c r="E32" s="40" t="s">
        <v>3</v>
      </c>
      <c r="F32" s="11"/>
      <c r="G32" s="11"/>
      <c r="H32" s="11"/>
      <c r="I32" s="11"/>
      <c r="J32" s="11"/>
      <c r="K32" s="41">
        <f>SUM(F32:J32)</f>
        <v>0</v>
      </c>
    </row>
    <row r="33" spans="1:11" x14ac:dyDescent="0.15">
      <c r="A33" s="5" t="s">
        <v>28</v>
      </c>
      <c r="B33" s="5">
        <v>50</v>
      </c>
      <c r="C33" s="5">
        <v>1</v>
      </c>
      <c r="E33" s="40" t="s">
        <v>4</v>
      </c>
      <c r="F33" s="11"/>
      <c r="G33" s="11"/>
      <c r="H33" s="11"/>
      <c r="I33" s="11"/>
      <c r="J33" s="11"/>
      <c r="K33" s="41">
        <f t="shared" ref="K33:K36" si="2">SUM(F33:J33)</f>
        <v>0</v>
      </c>
    </row>
    <row r="34" spans="1:11" x14ac:dyDescent="0.15">
      <c r="A34" s="5" t="s">
        <v>29</v>
      </c>
      <c r="B34" s="5">
        <v>50</v>
      </c>
      <c r="C34" s="5">
        <v>3</v>
      </c>
      <c r="E34" s="40" t="s">
        <v>5</v>
      </c>
      <c r="F34" s="11"/>
      <c r="G34" s="11"/>
      <c r="H34" s="11"/>
      <c r="I34" s="11"/>
      <c r="J34" s="11"/>
      <c r="K34" s="41">
        <f t="shared" si="2"/>
        <v>0</v>
      </c>
    </row>
    <row r="35" spans="1:11" x14ac:dyDescent="0.15">
      <c r="A35" s="5" t="s">
        <v>27</v>
      </c>
      <c r="B35" s="5">
        <v>40</v>
      </c>
      <c r="C35" s="5">
        <v>4</v>
      </c>
      <c r="E35" s="40" t="s">
        <v>6</v>
      </c>
      <c r="F35" s="11"/>
      <c r="G35" s="11"/>
      <c r="H35" s="11"/>
      <c r="I35" s="11"/>
      <c r="J35" s="11"/>
      <c r="K35" s="41">
        <f t="shared" si="2"/>
        <v>0</v>
      </c>
    </row>
    <row r="36" spans="1:11" ht="12" thickBot="1" x14ac:dyDescent="0.2">
      <c r="A36" s="5" t="s">
        <v>27</v>
      </c>
      <c r="B36" s="5">
        <v>50</v>
      </c>
      <c r="C36" s="5">
        <v>5</v>
      </c>
      <c r="E36" s="40" t="s">
        <v>7</v>
      </c>
      <c r="F36" s="11"/>
      <c r="G36" s="11"/>
      <c r="H36" s="11"/>
      <c r="I36" s="11"/>
      <c r="J36" s="11"/>
      <c r="K36" s="41">
        <f t="shared" si="2"/>
        <v>0</v>
      </c>
    </row>
    <row r="37" spans="1:11" ht="12" thickBot="1" x14ac:dyDescent="0.2">
      <c r="A37" s="5" t="s">
        <v>27</v>
      </c>
      <c r="B37" s="5">
        <v>50</v>
      </c>
      <c r="C37" s="5">
        <v>1</v>
      </c>
      <c r="E37" s="42" t="s">
        <v>1</v>
      </c>
      <c r="F37" s="43">
        <f>SUM(F32:F36)</f>
        <v>0</v>
      </c>
      <c r="G37" s="43">
        <f t="shared" ref="G37:J37" si="3">SUM(G32:G36)</f>
        <v>0</v>
      </c>
      <c r="H37" s="43">
        <f t="shared" si="3"/>
        <v>0</v>
      </c>
      <c r="I37" s="43">
        <f t="shared" si="3"/>
        <v>0</v>
      </c>
      <c r="J37" s="43">
        <f t="shared" si="3"/>
        <v>0</v>
      </c>
      <c r="K37" s="44">
        <f>SUM(K32:K36)</f>
        <v>0</v>
      </c>
    </row>
    <row r="38" spans="1:11" x14ac:dyDescent="0.15">
      <c r="A38" s="5" t="s">
        <v>27</v>
      </c>
      <c r="B38" s="5">
        <v>20</v>
      </c>
      <c r="C38" s="5">
        <v>5</v>
      </c>
      <c r="J38" s="11"/>
      <c r="K38" s="11"/>
    </row>
    <row r="39" spans="1:11" x14ac:dyDescent="0.15">
      <c r="A39" s="5" t="s">
        <v>28</v>
      </c>
      <c r="B39" s="5">
        <v>20</v>
      </c>
      <c r="C39" s="5">
        <v>2</v>
      </c>
      <c r="J39" s="11"/>
      <c r="K39" s="11"/>
    </row>
    <row r="40" spans="1:11" x14ac:dyDescent="0.15">
      <c r="A40" s="5" t="s">
        <v>29</v>
      </c>
      <c r="B40" s="5">
        <v>20</v>
      </c>
      <c r="C40" s="5">
        <v>3</v>
      </c>
      <c r="J40" s="11"/>
      <c r="K40" s="11"/>
    </row>
    <row r="41" spans="1:11" x14ac:dyDescent="0.15">
      <c r="A41" s="5" t="s">
        <v>29</v>
      </c>
      <c r="B41" s="5">
        <v>40</v>
      </c>
      <c r="C41" s="5">
        <v>5</v>
      </c>
    </row>
    <row r="42" spans="1:11" x14ac:dyDescent="0.15">
      <c r="A42" s="5" t="s">
        <v>29</v>
      </c>
      <c r="B42" s="5">
        <v>50</v>
      </c>
      <c r="C42" s="5">
        <v>5</v>
      </c>
    </row>
    <row r="43" spans="1:11" x14ac:dyDescent="0.15">
      <c r="A43" s="5" t="s">
        <v>28</v>
      </c>
      <c r="B43" s="5">
        <v>20</v>
      </c>
      <c r="C43" s="5">
        <v>1</v>
      </c>
    </row>
    <row r="44" spans="1:11" x14ac:dyDescent="0.15">
      <c r="A44" s="5" t="s">
        <v>29</v>
      </c>
      <c r="B44" s="5">
        <v>20</v>
      </c>
      <c r="C44" s="5">
        <v>5</v>
      </c>
    </row>
    <row r="45" spans="1:11" x14ac:dyDescent="0.15">
      <c r="A45" s="5" t="s">
        <v>27</v>
      </c>
      <c r="B45" s="5">
        <v>50</v>
      </c>
      <c r="C45" s="5">
        <v>5</v>
      </c>
    </row>
    <row r="46" spans="1:11" x14ac:dyDescent="0.15">
      <c r="A46" s="5" t="s">
        <v>28</v>
      </c>
      <c r="B46" s="5">
        <v>50</v>
      </c>
      <c r="C46" s="5">
        <v>5</v>
      </c>
    </row>
    <row r="47" spans="1:11" x14ac:dyDescent="0.15">
      <c r="A47" s="5" t="s">
        <v>29</v>
      </c>
      <c r="B47" s="5">
        <v>50</v>
      </c>
      <c r="C47" s="5">
        <v>4</v>
      </c>
    </row>
    <row r="48" spans="1:11" x14ac:dyDescent="0.15">
      <c r="A48" s="5" t="s">
        <v>27</v>
      </c>
      <c r="B48" s="5">
        <v>40</v>
      </c>
      <c r="C48" s="5">
        <v>3</v>
      </c>
    </row>
    <row r="49" spans="1:3" x14ac:dyDescent="0.15">
      <c r="A49" s="5" t="s">
        <v>27</v>
      </c>
      <c r="B49" s="5">
        <v>10</v>
      </c>
      <c r="C49" s="5">
        <v>1</v>
      </c>
    </row>
    <row r="50" spans="1:3" x14ac:dyDescent="0.15">
      <c r="A50" s="5" t="s">
        <v>29</v>
      </c>
      <c r="B50" s="5">
        <v>10</v>
      </c>
      <c r="C50" s="5">
        <v>1</v>
      </c>
    </row>
    <row r="51" spans="1:3" x14ac:dyDescent="0.15">
      <c r="A51" s="5" t="s">
        <v>28</v>
      </c>
      <c r="B51" s="5">
        <v>20</v>
      </c>
      <c r="C51" s="5">
        <v>1</v>
      </c>
    </row>
    <row r="52" spans="1:3" x14ac:dyDescent="0.15">
      <c r="A52" s="5" t="s">
        <v>29</v>
      </c>
      <c r="B52" s="5">
        <v>50</v>
      </c>
      <c r="C52" s="5">
        <v>4</v>
      </c>
    </row>
    <row r="53" spans="1:3" x14ac:dyDescent="0.15">
      <c r="A53" s="5" t="s">
        <v>28</v>
      </c>
      <c r="B53" s="5">
        <v>50</v>
      </c>
      <c r="C53" s="5">
        <v>5</v>
      </c>
    </row>
    <row r="54" spans="1:3" x14ac:dyDescent="0.15">
      <c r="A54" s="5" t="s">
        <v>27</v>
      </c>
      <c r="B54" s="5">
        <v>50</v>
      </c>
      <c r="C54" s="5">
        <v>4</v>
      </c>
    </row>
    <row r="55" spans="1:3" x14ac:dyDescent="0.15">
      <c r="A55" s="5" t="s">
        <v>28</v>
      </c>
      <c r="B55" s="5">
        <v>10</v>
      </c>
      <c r="C55" s="5">
        <v>4</v>
      </c>
    </row>
    <row r="56" spans="1:3" x14ac:dyDescent="0.15">
      <c r="A56" s="5" t="s">
        <v>27</v>
      </c>
      <c r="B56" s="5">
        <v>40</v>
      </c>
      <c r="C56" s="5">
        <v>4</v>
      </c>
    </row>
    <row r="57" spans="1:3" x14ac:dyDescent="0.15">
      <c r="A57" s="5" t="s">
        <v>29</v>
      </c>
      <c r="B57" s="5">
        <v>50</v>
      </c>
      <c r="C57" s="5">
        <v>4</v>
      </c>
    </row>
    <row r="58" spans="1:3" x14ac:dyDescent="0.15">
      <c r="A58" s="5" t="s">
        <v>28</v>
      </c>
      <c r="B58" s="5">
        <v>10</v>
      </c>
      <c r="C58" s="5">
        <v>4</v>
      </c>
    </row>
    <row r="59" spans="1:3" x14ac:dyDescent="0.15">
      <c r="A59" s="5" t="s">
        <v>28</v>
      </c>
      <c r="B59" s="5">
        <v>10</v>
      </c>
      <c r="C59" s="5">
        <v>5</v>
      </c>
    </row>
    <row r="60" spans="1:3" x14ac:dyDescent="0.15">
      <c r="A60" s="5" t="s">
        <v>27</v>
      </c>
      <c r="B60" s="5">
        <v>50</v>
      </c>
      <c r="C60" s="5">
        <v>3</v>
      </c>
    </row>
    <row r="61" spans="1:3" x14ac:dyDescent="0.15">
      <c r="A61" s="5" t="s">
        <v>27</v>
      </c>
      <c r="B61" s="5">
        <v>50</v>
      </c>
      <c r="C61" s="5">
        <v>5</v>
      </c>
    </row>
    <row r="62" spans="1:3" x14ac:dyDescent="0.15">
      <c r="A62" s="5" t="s">
        <v>29</v>
      </c>
      <c r="B62" s="5">
        <v>10</v>
      </c>
      <c r="C62" s="5">
        <v>2</v>
      </c>
    </row>
    <row r="63" spans="1:3" x14ac:dyDescent="0.15">
      <c r="A63" s="5" t="s">
        <v>29</v>
      </c>
      <c r="B63" s="5">
        <v>30</v>
      </c>
      <c r="C63" s="5">
        <v>5</v>
      </c>
    </row>
    <row r="64" spans="1:3" x14ac:dyDescent="0.15">
      <c r="A64" s="5" t="s">
        <v>27</v>
      </c>
      <c r="B64" s="5">
        <v>20</v>
      </c>
      <c r="C64" s="5">
        <v>5</v>
      </c>
    </row>
    <row r="65" spans="1:3" x14ac:dyDescent="0.15">
      <c r="A65" s="5" t="s">
        <v>29</v>
      </c>
      <c r="B65" s="5">
        <v>50</v>
      </c>
      <c r="C65" s="5">
        <v>5</v>
      </c>
    </row>
    <row r="66" spans="1:3" x14ac:dyDescent="0.15">
      <c r="A66" s="5" t="s">
        <v>28</v>
      </c>
      <c r="B66" s="5">
        <v>30</v>
      </c>
      <c r="C66" s="5">
        <v>5</v>
      </c>
    </row>
    <row r="67" spans="1:3" x14ac:dyDescent="0.15">
      <c r="A67" s="5" t="s">
        <v>27</v>
      </c>
      <c r="B67" s="5">
        <v>10</v>
      </c>
      <c r="C67" s="5">
        <v>3</v>
      </c>
    </row>
    <row r="68" spans="1:3" x14ac:dyDescent="0.15">
      <c r="A68" s="5" t="s">
        <v>29</v>
      </c>
      <c r="B68" s="5">
        <v>50</v>
      </c>
      <c r="C68" s="5">
        <v>2</v>
      </c>
    </row>
    <row r="69" spans="1:3" x14ac:dyDescent="0.15">
      <c r="A69" s="5" t="s">
        <v>28</v>
      </c>
      <c r="B69" s="5">
        <v>30</v>
      </c>
      <c r="C69" s="5">
        <v>1</v>
      </c>
    </row>
    <row r="70" spans="1:3" x14ac:dyDescent="0.15">
      <c r="A70" s="5" t="s">
        <v>29</v>
      </c>
      <c r="B70" s="5">
        <v>10</v>
      </c>
      <c r="C70" s="5">
        <v>5</v>
      </c>
    </row>
    <row r="71" spans="1:3" x14ac:dyDescent="0.15">
      <c r="A71" s="5" t="s">
        <v>28</v>
      </c>
      <c r="B71" s="5">
        <v>10</v>
      </c>
      <c r="C71" s="5">
        <v>3</v>
      </c>
    </row>
    <row r="72" spans="1:3" x14ac:dyDescent="0.15">
      <c r="A72" s="5" t="s">
        <v>28</v>
      </c>
      <c r="B72" s="5">
        <v>50</v>
      </c>
      <c r="C72" s="5">
        <v>5</v>
      </c>
    </row>
    <row r="73" spans="1:3" x14ac:dyDescent="0.15">
      <c r="A73" s="5" t="s">
        <v>27</v>
      </c>
      <c r="B73" s="5">
        <v>50</v>
      </c>
      <c r="C73" s="5">
        <v>5</v>
      </c>
    </row>
    <row r="74" spans="1:3" x14ac:dyDescent="0.15">
      <c r="A74" s="5" t="s">
        <v>29</v>
      </c>
      <c r="B74" s="5">
        <v>10</v>
      </c>
      <c r="C74" s="5">
        <v>5</v>
      </c>
    </row>
    <row r="75" spans="1:3" x14ac:dyDescent="0.15">
      <c r="A75" s="5" t="s">
        <v>27</v>
      </c>
      <c r="B75" s="5">
        <v>40</v>
      </c>
      <c r="C75" s="5">
        <v>5</v>
      </c>
    </row>
    <row r="76" spans="1:3" x14ac:dyDescent="0.15">
      <c r="A76" s="5" t="s">
        <v>29</v>
      </c>
      <c r="B76" s="5">
        <v>10</v>
      </c>
      <c r="C76" s="5">
        <v>1</v>
      </c>
    </row>
    <row r="77" spans="1:3" x14ac:dyDescent="0.15">
      <c r="A77" s="5" t="s">
        <v>27</v>
      </c>
      <c r="B77" s="5">
        <v>10</v>
      </c>
      <c r="C77" s="5">
        <v>4</v>
      </c>
    </row>
    <row r="78" spans="1:3" x14ac:dyDescent="0.15">
      <c r="A78" s="5" t="s">
        <v>27</v>
      </c>
      <c r="B78" s="5">
        <v>10</v>
      </c>
      <c r="C78" s="5">
        <v>4</v>
      </c>
    </row>
    <row r="79" spans="1:3" x14ac:dyDescent="0.15">
      <c r="A79" s="5" t="s">
        <v>28</v>
      </c>
      <c r="B79" s="5">
        <v>50</v>
      </c>
      <c r="C79" s="5">
        <v>2</v>
      </c>
    </row>
    <row r="80" spans="1:3" x14ac:dyDescent="0.15">
      <c r="A80" s="5" t="s">
        <v>29</v>
      </c>
      <c r="B80" s="5">
        <v>50</v>
      </c>
      <c r="C80" s="5">
        <v>4</v>
      </c>
    </row>
    <row r="81" spans="1:3" x14ac:dyDescent="0.15">
      <c r="A81" s="5" t="s">
        <v>29</v>
      </c>
      <c r="B81" s="5">
        <v>50</v>
      </c>
      <c r="C81" s="5">
        <v>3</v>
      </c>
    </row>
    <row r="82" spans="1:3" x14ac:dyDescent="0.15">
      <c r="A82" s="5" t="s">
        <v>27</v>
      </c>
      <c r="B82" s="5">
        <v>10</v>
      </c>
      <c r="C82" s="5">
        <v>1</v>
      </c>
    </row>
    <row r="83" spans="1:3" x14ac:dyDescent="0.15">
      <c r="A83" s="5" t="s">
        <v>28</v>
      </c>
      <c r="B83" s="5">
        <v>40</v>
      </c>
      <c r="C83" s="5">
        <v>3</v>
      </c>
    </row>
    <row r="84" spans="1:3" x14ac:dyDescent="0.15">
      <c r="A84" s="5" t="s">
        <v>28</v>
      </c>
      <c r="B84" s="5">
        <v>40</v>
      </c>
      <c r="C84" s="5">
        <v>4</v>
      </c>
    </row>
    <row r="85" spans="1:3" x14ac:dyDescent="0.15">
      <c r="A85" s="5" t="s">
        <v>29</v>
      </c>
      <c r="B85" s="5">
        <v>10</v>
      </c>
      <c r="C85" s="5">
        <v>5</v>
      </c>
    </row>
    <row r="86" spans="1:3" x14ac:dyDescent="0.15">
      <c r="A86" s="5" t="s">
        <v>27</v>
      </c>
      <c r="B86" s="5">
        <v>10</v>
      </c>
      <c r="C86" s="5">
        <v>5</v>
      </c>
    </row>
    <row r="87" spans="1:3" x14ac:dyDescent="0.15">
      <c r="A87" s="5" t="s">
        <v>27</v>
      </c>
      <c r="B87" s="5">
        <v>20</v>
      </c>
      <c r="C87" s="5">
        <v>4</v>
      </c>
    </row>
    <row r="88" spans="1:3" x14ac:dyDescent="0.15">
      <c r="A88" s="5" t="s">
        <v>28</v>
      </c>
      <c r="B88" s="5">
        <v>50</v>
      </c>
      <c r="C88" s="5">
        <v>5</v>
      </c>
    </row>
    <row r="89" spans="1:3" x14ac:dyDescent="0.15">
      <c r="A89" s="5" t="s">
        <v>29</v>
      </c>
      <c r="B89" s="5">
        <v>50</v>
      </c>
      <c r="C89" s="5">
        <v>5</v>
      </c>
    </row>
    <row r="90" spans="1:3" x14ac:dyDescent="0.15">
      <c r="A90" s="5" t="s">
        <v>29</v>
      </c>
      <c r="B90" s="5">
        <v>50</v>
      </c>
      <c r="C90" s="5">
        <v>5</v>
      </c>
    </row>
    <row r="91" spans="1:3" x14ac:dyDescent="0.15">
      <c r="A91" s="5" t="s">
        <v>27</v>
      </c>
      <c r="B91" s="5">
        <v>20</v>
      </c>
      <c r="C91" s="5">
        <v>3</v>
      </c>
    </row>
    <row r="92" spans="1:3" x14ac:dyDescent="0.15">
      <c r="A92" s="5" t="s">
        <v>28</v>
      </c>
      <c r="B92" s="5">
        <v>30</v>
      </c>
      <c r="C92" s="5">
        <v>4</v>
      </c>
    </row>
    <row r="93" spans="1:3" x14ac:dyDescent="0.15">
      <c r="A93" s="5" t="s">
        <v>29</v>
      </c>
      <c r="B93" s="5">
        <v>30</v>
      </c>
      <c r="C93" s="5">
        <v>4</v>
      </c>
    </row>
    <row r="94" spans="1:3" x14ac:dyDescent="0.15">
      <c r="A94" s="5" t="s">
        <v>27</v>
      </c>
      <c r="B94" s="5">
        <v>40</v>
      </c>
      <c r="C94" s="5">
        <v>4</v>
      </c>
    </row>
    <row r="95" spans="1:3" x14ac:dyDescent="0.15">
      <c r="A95" s="5" t="s">
        <v>29</v>
      </c>
      <c r="B95" s="5">
        <v>40</v>
      </c>
      <c r="C95" s="5">
        <v>4</v>
      </c>
    </row>
    <row r="96" spans="1:3" x14ac:dyDescent="0.15">
      <c r="A96" s="5" t="s">
        <v>28</v>
      </c>
      <c r="B96" s="5">
        <v>10</v>
      </c>
      <c r="C96" s="5">
        <v>5</v>
      </c>
    </row>
    <row r="97" spans="1:3" x14ac:dyDescent="0.15">
      <c r="A97" s="5" t="s">
        <v>28</v>
      </c>
      <c r="B97" s="5">
        <v>50</v>
      </c>
      <c r="C97" s="5">
        <v>3</v>
      </c>
    </row>
    <row r="98" spans="1:3" x14ac:dyDescent="0.15">
      <c r="A98" s="5" t="s">
        <v>29</v>
      </c>
      <c r="B98" s="5">
        <v>40</v>
      </c>
      <c r="C98" s="5">
        <v>3</v>
      </c>
    </row>
    <row r="99" spans="1:3" x14ac:dyDescent="0.15">
      <c r="A99" s="5" t="s">
        <v>28</v>
      </c>
      <c r="B99" s="5">
        <v>40</v>
      </c>
      <c r="C99" s="5">
        <v>3</v>
      </c>
    </row>
    <row r="100" spans="1:3" x14ac:dyDescent="0.15">
      <c r="A100" s="5" t="s">
        <v>27</v>
      </c>
      <c r="B100" s="5">
        <v>20</v>
      </c>
      <c r="C100" s="5">
        <v>1</v>
      </c>
    </row>
    <row r="101" spans="1:3" x14ac:dyDescent="0.15">
      <c r="A101" s="5" t="s">
        <v>29</v>
      </c>
      <c r="B101" s="5">
        <v>50</v>
      </c>
      <c r="C101" s="5">
        <v>5</v>
      </c>
    </row>
    <row r="102" spans="1:3" x14ac:dyDescent="0.15">
      <c r="A102" s="5" t="s">
        <v>28</v>
      </c>
      <c r="B102" s="5">
        <v>40</v>
      </c>
      <c r="C102" s="5">
        <v>5</v>
      </c>
    </row>
    <row r="103" spans="1:3" x14ac:dyDescent="0.15">
      <c r="A103" s="5" t="s">
        <v>29</v>
      </c>
      <c r="B103" s="5">
        <v>10</v>
      </c>
      <c r="C103" s="5">
        <v>5</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53"/>
  <sheetViews>
    <sheetView workbookViewId="0">
      <selection activeCell="Q28" sqref="Q28"/>
    </sheetView>
  </sheetViews>
  <sheetFormatPr defaultRowHeight="11.25" x14ac:dyDescent="0.15"/>
  <cols>
    <col min="1" max="1" width="8" style="5" customWidth="1"/>
    <col min="2" max="5" width="9" style="5"/>
    <col min="6" max="15" width="7.125" style="5" customWidth="1"/>
    <col min="16" max="16384" width="9" style="5"/>
  </cols>
  <sheetData>
    <row r="1" spans="1:11" ht="13.5" x14ac:dyDescent="0.15">
      <c r="A1" s="12" t="s">
        <v>26</v>
      </c>
    </row>
    <row r="3" spans="1:11" x14ac:dyDescent="0.15">
      <c r="A3" s="5" t="s">
        <v>30</v>
      </c>
      <c r="B3" s="5" t="s">
        <v>12</v>
      </c>
      <c r="C3" s="5" t="s">
        <v>20</v>
      </c>
      <c r="E3" s="6"/>
      <c r="F3" s="6" t="s">
        <v>27</v>
      </c>
      <c r="G3" s="6" t="s">
        <v>28</v>
      </c>
      <c r="H3" s="6" t="s">
        <v>29</v>
      </c>
      <c r="I3" s="7" t="s">
        <v>1</v>
      </c>
    </row>
    <row r="4" spans="1:11" x14ac:dyDescent="0.15">
      <c r="A4" s="5" t="s">
        <v>27</v>
      </c>
      <c r="B4" s="5">
        <v>10</v>
      </c>
      <c r="C4" s="5">
        <v>5</v>
      </c>
      <c r="E4" s="5" t="s">
        <v>2</v>
      </c>
      <c r="I4" s="8">
        <f>SUM(F4:H4)</f>
        <v>0</v>
      </c>
    </row>
    <row r="5" spans="1:11" x14ac:dyDescent="0.15">
      <c r="A5" s="5" t="s">
        <v>29</v>
      </c>
      <c r="B5" s="5">
        <v>50</v>
      </c>
      <c r="C5" s="5">
        <v>4</v>
      </c>
      <c r="I5" s="8"/>
    </row>
    <row r="6" spans="1:11" x14ac:dyDescent="0.15">
      <c r="A6" s="5" t="s">
        <v>28</v>
      </c>
      <c r="B6" s="5">
        <v>40</v>
      </c>
      <c r="C6" s="5">
        <v>4</v>
      </c>
    </row>
    <row r="7" spans="1:11" x14ac:dyDescent="0.15">
      <c r="A7" s="5" t="s">
        <v>29</v>
      </c>
      <c r="B7" s="5">
        <v>10</v>
      </c>
      <c r="C7" s="5">
        <v>3</v>
      </c>
    </row>
    <row r="8" spans="1:11" x14ac:dyDescent="0.15">
      <c r="A8" s="5" t="s">
        <v>29</v>
      </c>
      <c r="B8" s="5">
        <v>10</v>
      </c>
      <c r="C8" s="5">
        <v>3</v>
      </c>
    </row>
    <row r="9" spans="1:11" x14ac:dyDescent="0.15">
      <c r="A9" s="5" t="s">
        <v>28</v>
      </c>
      <c r="B9" s="5">
        <v>50</v>
      </c>
      <c r="C9" s="5">
        <v>2</v>
      </c>
      <c r="E9" s="6"/>
      <c r="F9" s="6" t="s">
        <v>21</v>
      </c>
      <c r="G9" s="6" t="s">
        <v>22</v>
      </c>
      <c r="H9" s="6" t="s">
        <v>23</v>
      </c>
      <c r="I9" s="6" t="s">
        <v>24</v>
      </c>
      <c r="J9" s="6" t="s">
        <v>25</v>
      </c>
      <c r="K9" s="7" t="s">
        <v>1</v>
      </c>
    </row>
    <row r="10" spans="1:11" x14ac:dyDescent="0.15">
      <c r="A10" s="5" t="s">
        <v>28</v>
      </c>
      <c r="B10" s="5">
        <v>50</v>
      </c>
      <c r="C10" s="5">
        <v>5</v>
      </c>
      <c r="E10" s="5" t="s">
        <v>2</v>
      </c>
      <c r="K10" s="8">
        <f>SUM(F10:J10)</f>
        <v>0</v>
      </c>
    </row>
    <row r="11" spans="1:11" x14ac:dyDescent="0.15">
      <c r="A11" s="5" t="s">
        <v>27</v>
      </c>
      <c r="B11" s="5">
        <v>40</v>
      </c>
      <c r="C11" s="5">
        <v>1</v>
      </c>
      <c r="K11" s="8"/>
    </row>
    <row r="12" spans="1:11" x14ac:dyDescent="0.15">
      <c r="A12" s="5" t="s">
        <v>27</v>
      </c>
      <c r="B12" s="5">
        <v>40</v>
      </c>
      <c r="C12" s="5">
        <v>5</v>
      </c>
    </row>
    <row r="13" spans="1:11" x14ac:dyDescent="0.15">
      <c r="A13" s="5" t="s">
        <v>28</v>
      </c>
      <c r="B13" s="5">
        <v>10</v>
      </c>
      <c r="C13" s="5">
        <v>4</v>
      </c>
    </row>
    <row r="14" spans="1:11" x14ac:dyDescent="0.15">
      <c r="A14" s="5" t="s">
        <v>29</v>
      </c>
      <c r="B14" s="5">
        <v>10</v>
      </c>
      <c r="C14" s="5">
        <v>5</v>
      </c>
    </row>
    <row r="15" spans="1:11" x14ac:dyDescent="0.15">
      <c r="A15" s="5" t="s">
        <v>29</v>
      </c>
      <c r="B15" s="5">
        <v>20</v>
      </c>
      <c r="C15" s="5">
        <v>2</v>
      </c>
      <c r="E15" s="6"/>
      <c r="F15" s="6" t="s">
        <v>3</v>
      </c>
      <c r="G15" s="6" t="s">
        <v>4</v>
      </c>
      <c r="H15" s="6" t="s">
        <v>5</v>
      </c>
      <c r="I15" s="6" t="s">
        <v>6</v>
      </c>
      <c r="J15" s="6" t="s">
        <v>7</v>
      </c>
      <c r="K15" s="7" t="s">
        <v>1</v>
      </c>
    </row>
    <row r="16" spans="1:11" x14ac:dyDescent="0.15">
      <c r="A16" s="5" t="s">
        <v>27</v>
      </c>
      <c r="B16" s="5">
        <v>50</v>
      </c>
      <c r="C16" s="5">
        <v>3</v>
      </c>
      <c r="E16" s="5" t="s">
        <v>2</v>
      </c>
      <c r="F16" s="5">
        <f>COUNTIF($B$4:$B$453,10)</f>
        <v>53</v>
      </c>
      <c r="G16" s="5">
        <f>COUNTIF($B$4:$B$453,20)</f>
        <v>91</v>
      </c>
      <c r="H16" s="5">
        <f>COUNTIF($B$4:$B$453,30)</f>
        <v>65</v>
      </c>
      <c r="I16" s="5">
        <f>COUNTIF($B$4:$B$453,40)</f>
        <v>112</v>
      </c>
      <c r="J16" s="5">
        <f>COUNTIF($B$4:$B$453,50)</f>
        <v>129</v>
      </c>
      <c r="K16" s="8">
        <f>SUM(F16:J16)</f>
        <v>450</v>
      </c>
    </row>
    <row r="17" spans="1:11" x14ac:dyDescent="0.15">
      <c r="A17" s="5" t="s">
        <v>28</v>
      </c>
      <c r="B17" s="5">
        <v>50</v>
      </c>
      <c r="C17" s="5">
        <v>3</v>
      </c>
      <c r="K17" s="8"/>
    </row>
    <row r="18" spans="1:11" x14ac:dyDescent="0.15">
      <c r="A18" s="5" t="s">
        <v>28</v>
      </c>
      <c r="B18" s="5">
        <v>10</v>
      </c>
      <c r="C18" s="5">
        <v>3</v>
      </c>
    </row>
    <row r="19" spans="1:11" x14ac:dyDescent="0.15">
      <c r="A19" s="5" t="s">
        <v>28</v>
      </c>
      <c r="B19" s="5">
        <v>50</v>
      </c>
      <c r="C19" s="5">
        <v>5</v>
      </c>
    </row>
    <row r="20" spans="1:11" x14ac:dyDescent="0.15">
      <c r="A20" s="5" t="s">
        <v>29</v>
      </c>
      <c r="B20" s="5">
        <v>40</v>
      </c>
      <c r="C20" s="5">
        <v>2</v>
      </c>
    </row>
    <row r="21" spans="1:11" x14ac:dyDescent="0.15">
      <c r="A21" s="5" t="s">
        <v>27</v>
      </c>
      <c r="B21" s="5">
        <v>10</v>
      </c>
      <c r="C21" s="5">
        <v>2</v>
      </c>
    </row>
    <row r="22" spans="1:11" x14ac:dyDescent="0.15">
      <c r="A22" s="5" t="s">
        <v>27</v>
      </c>
      <c r="B22" s="5">
        <v>50</v>
      </c>
      <c r="C22" s="5">
        <v>2</v>
      </c>
      <c r="E22" s="6"/>
      <c r="F22" s="6" t="s">
        <v>21</v>
      </c>
      <c r="G22" s="6" t="s">
        <v>22</v>
      </c>
      <c r="H22" s="6" t="s">
        <v>23</v>
      </c>
      <c r="I22" s="6" t="s">
        <v>24</v>
      </c>
      <c r="J22" s="6" t="s">
        <v>25</v>
      </c>
      <c r="K22" s="7" t="s">
        <v>1</v>
      </c>
    </row>
    <row r="23" spans="1:11" x14ac:dyDescent="0.15">
      <c r="A23" s="5" t="s">
        <v>29</v>
      </c>
      <c r="B23" s="5">
        <v>50</v>
      </c>
      <c r="C23" s="5">
        <v>1</v>
      </c>
      <c r="E23" s="5" t="s">
        <v>35</v>
      </c>
      <c r="K23" s="8"/>
    </row>
    <row r="24" spans="1:11" x14ac:dyDescent="0.15">
      <c r="A24" s="5" t="s">
        <v>27</v>
      </c>
      <c r="B24" s="5">
        <v>30</v>
      </c>
      <c r="C24" s="5">
        <v>5</v>
      </c>
      <c r="E24" s="5" t="s">
        <v>36</v>
      </c>
      <c r="K24" s="8"/>
    </row>
    <row r="25" spans="1:11" ht="12" thickBot="1" x14ac:dyDescent="0.2">
      <c r="A25" s="5" t="s">
        <v>29</v>
      </c>
      <c r="B25" s="5">
        <v>20</v>
      </c>
      <c r="C25" s="5">
        <v>4</v>
      </c>
      <c r="E25" s="5" t="s">
        <v>29</v>
      </c>
      <c r="K25" s="8"/>
    </row>
    <row r="26" spans="1:11" x14ac:dyDescent="0.15">
      <c r="A26" s="5" t="s">
        <v>28</v>
      </c>
      <c r="B26" s="5">
        <v>10</v>
      </c>
      <c r="C26" s="5">
        <v>5</v>
      </c>
      <c r="E26" s="9" t="s">
        <v>1</v>
      </c>
      <c r="F26" s="9"/>
      <c r="G26" s="9"/>
      <c r="H26" s="9"/>
      <c r="I26" s="9"/>
      <c r="J26" s="9"/>
      <c r="K26" s="10"/>
    </row>
    <row r="27" spans="1:11" x14ac:dyDescent="0.15">
      <c r="A27" s="5" t="s">
        <v>27</v>
      </c>
      <c r="B27" s="5">
        <v>50</v>
      </c>
      <c r="C27" s="5">
        <v>1</v>
      </c>
      <c r="E27" s="11"/>
      <c r="F27" s="11"/>
      <c r="G27" s="11"/>
      <c r="H27" s="11"/>
      <c r="I27" s="11"/>
      <c r="J27" s="11"/>
      <c r="K27" s="11"/>
    </row>
    <row r="28" spans="1:11" x14ac:dyDescent="0.15">
      <c r="A28" s="5" t="s">
        <v>29</v>
      </c>
      <c r="B28" s="5">
        <v>50</v>
      </c>
      <c r="C28" s="5">
        <v>4</v>
      </c>
      <c r="E28" s="11"/>
      <c r="F28" s="11"/>
      <c r="G28" s="11"/>
      <c r="H28" s="11"/>
      <c r="I28" s="11"/>
      <c r="J28" s="11"/>
      <c r="K28" s="11"/>
    </row>
    <row r="29" spans="1:11" x14ac:dyDescent="0.15">
      <c r="A29" s="5" t="s">
        <v>29</v>
      </c>
      <c r="B29" s="5">
        <v>10</v>
      </c>
      <c r="C29" s="5">
        <v>2</v>
      </c>
      <c r="E29" s="11"/>
      <c r="F29" s="11"/>
      <c r="G29" s="11"/>
      <c r="H29" s="11"/>
      <c r="I29" s="11"/>
      <c r="J29" s="11"/>
      <c r="K29" s="11"/>
    </row>
    <row r="30" spans="1:11" x14ac:dyDescent="0.15">
      <c r="A30" s="5" t="s">
        <v>27</v>
      </c>
      <c r="B30" s="5">
        <v>20</v>
      </c>
      <c r="C30" s="5">
        <v>5</v>
      </c>
    </row>
    <row r="31" spans="1:11" x14ac:dyDescent="0.15">
      <c r="A31" s="5" t="s">
        <v>28</v>
      </c>
      <c r="B31" s="5">
        <v>10</v>
      </c>
      <c r="C31" s="5">
        <v>4</v>
      </c>
      <c r="E31" s="6"/>
      <c r="F31" s="6" t="s">
        <v>21</v>
      </c>
      <c r="G31" s="6" t="s">
        <v>22</v>
      </c>
      <c r="H31" s="6" t="s">
        <v>23</v>
      </c>
      <c r="I31" s="6" t="s">
        <v>24</v>
      </c>
      <c r="J31" s="6" t="s">
        <v>25</v>
      </c>
      <c r="K31" s="7" t="s">
        <v>1</v>
      </c>
    </row>
    <row r="32" spans="1:11" x14ac:dyDescent="0.15">
      <c r="A32" s="5" t="s">
        <v>28</v>
      </c>
      <c r="B32" s="5">
        <v>20</v>
      </c>
      <c r="C32" s="5">
        <v>5</v>
      </c>
      <c r="E32" s="5" t="s">
        <v>3</v>
      </c>
      <c r="K32" s="8"/>
    </row>
    <row r="33" spans="1:11" x14ac:dyDescent="0.15">
      <c r="A33" s="5" t="s">
        <v>28</v>
      </c>
      <c r="B33" s="5">
        <v>50</v>
      </c>
      <c r="C33" s="5">
        <v>1</v>
      </c>
      <c r="E33" s="5" t="s">
        <v>4</v>
      </c>
      <c r="K33" s="8"/>
    </row>
    <row r="34" spans="1:11" x14ac:dyDescent="0.15">
      <c r="A34" s="5" t="s">
        <v>29</v>
      </c>
      <c r="B34" s="5">
        <v>50</v>
      </c>
      <c r="C34" s="5">
        <v>3</v>
      </c>
      <c r="E34" s="5" t="s">
        <v>5</v>
      </c>
      <c r="K34" s="8"/>
    </row>
    <row r="35" spans="1:11" x14ac:dyDescent="0.15">
      <c r="A35" s="5" t="s">
        <v>27</v>
      </c>
      <c r="B35" s="5">
        <v>40</v>
      </c>
      <c r="C35" s="5">
        <v>4</v>
      </c>
      <c r="E35" s="5" t="s">
        <v>6</v>
      </c>
      <c r="K35" s="8"/>
    </row>
    <row r="36" spans="1:11" x14ac:dyDescent="0.15">
      <c r="A36" s="5" t="s">
        <v>27</v>
      </c>
      <c r="B36" s="5">
        <v>50</v>
      </c>
      <c r="C36" s="5">
        <v>5</v>
      </c>
      <c r="E36" s="5" t="s">
        <v>7</v>
      </c>
      <c r="K36" s="8"/>
    </row>
    <row r="37" spans="1:11" x14ac:dyDescent="0.15">
      <c r="A37" s="5" t="s">
        <v>27</v>
      </c>
      <c r="B37" s="5">
        <v>50</v>
      </c>
      <c r="C37" s="5">
        <v>1</v>
      </c>
      <c r="E37" s="5" t="s">
        <v>31</v>
      </c>
      <c r="K37" s="8"/>
    </row>
    <row r="38" spans="1:11" x14ac:dyDescent="0.15">
      <c r="A38" s="5" t="s">
        <v>27</v>
      </c>
      <c r="B38" s="5">
        <v>20</v>
      </c>
      <c r="C38" s="5">
        <v>5</v>
      </c>
      <c r="E38" s="5" t="s">
        <v>32</v>
      </c>
      <c r="K38" s="8"/>
    </row>
    <row r="39" spans="1:11" x14ac:dyDescent="0.15">
      <c r="A39" s="5" t="s">
        <v>28</v>
      </c>
      <c r="B39" s="5">
        <v>20</v>
      </c>
      <c r="C39" s="5">
        <v>2</v>
      </c>
      <c r="E39" s="5" t="s">
        <v>33</v>
      </c>
      <c r="K39" s="8"/>
    </row>
    <row r="40" spans="1:11" ht="12" thickBot="1" x14ac:dyDescent="0.2">
      <c r="A40" s="5" t="s">
        <v>29</v>
      </c>
      <c r="B40" s="5">
        <v>20</v>
      </c>
      <c r="C40" s="5">
        <v>3</v>
      </c>
      <c r="E40" s="5" t="s">
        <v>34</v>
      </c>
      <c r="K40" s="8"/>
    </row>
    <row r="41" spans="1:11" x14ac:dyDescent="0.15">
      <c r="A41" s="5" t="s">
        <v>29</v>
      </c>
      <c r="B41" s="5">
        <v>40</v>
      </c>
      <c r="C41" s="5">
        <v>5</v>
      </c>
      <c r="E41" s="9" t="s">
        <v>1</v>
      </c>
      <c r="F41" s="9"/>
      <c r="G41" s="9"/>
      <c r="H41" s="9"/>
      <c r="I41" s="9"/>
      <c r="J41" s="9"/>
      <c r="K41" s="10"/>
    </row>
    <row r="42" spans="1:11" x14ac:dyDescent="0.15">
      <c r="A42" s="5" t="s">
        <v>29</v>
      </c>
      <c r="B42" s="5">
        <v>50</v>
      </c>
      <c r="C42" s="5">
        <v>5</v>
      </c>
    </row>
    <row r="43" spans="1:11" x14ac:dyDescent="0.15">
      <c r="A43" s="5" t="s">
        <v>28</v>
      </c>
      <c r="B43" s="5">
        <v>20</v>
      </c>
      <c r="C43" s="5">
        <v>1</v>
      </c>
    </row>
    <row r="44" spans="1:11" x14ac:dyDescent="0.15">
      <c r="A44" s="5" t="s">
        <v>29</v>
      </c>
      <c r="B44" s="5">
        <v>20</v>
      </c>
      <c r="C44" s="5">
        <v>5</v>
      </c>
    </row>
    <row r="45" spans="1:11" x14ac:dyDescent="0.15">
      <c r="A45" s="5" t="s">
        <v>27</v>
      </c>
      <c r="B45" s="5">
        <v>50</v>
      </c>
      <c r="C45" s="5">
        <v>5</v>
      </c>
    </row>
    <row r="46" spans="1:11" x14ac:dyDescent="0.15">
      <c r="A46" s="5" t="s">
        <v>28</v>
      </c>
      <c r="B46" s="5">
        <v>50</v>
      </c>
      <c r="C46" s="5">
        <v>5</v>
      </c>
    </row>
    <row r="47" spans="1:11" x14ac:dyDescent="0.15">
      <c r="A47" s="5" t="s">
        <v>29</v>
      </c>
      <c r="B47" s="5">
        <v>50</v>
      </c>
      <c r="C47" s="5">
        <v>4</v>
      </c>
    </row>
    <row r="48" spans="1:11" x14ac:dyDescent="0.15">
      <c r="A48" s="5" t="s">
        <v>27</v>
      </c>
      <c r="B48" s="5">
        <v>40</v>
      </c>
      <c r="C48" s="5">
        <v>3</v>
      </c>
    </row>
    <row r="49" spans="1:3" x14ac:dyDescent="0.15">
      <c r="A49" s="5" t="s">
        <v>27</v>
      </c>
      <c r="B49" s="5">
        <v>10</v>
      </c>
      <c r="C49" s="5">
        <v>1</v>
      </c>
    </row>
    <row r="50" spans="1:3" x14ac:dyDescent="0.15">
      <c r="A50" s="5" t="s">
        <v>29</v>
      </c>
      <c r="B50" s="5">
        <v>10</v>
      </c>
      <c r="C50" s="5">
        <v>1</v>
      </c>
    </row>
    <row r="51" spans="1:3" x14ac:dyDescent="0.15">
      <c r="A51" s="5" t="s">
        <v>28</v>
      </c>
      <c r="B51" s="5">
        <v>20</v>
      </c>
      <c r="C51" s="5">
        <v>1</v>
      </c>
    </row>
    <row r="52" spans="1:3" x14ac:dyDescent="0.15">
      <c r="A52" s="5" t="s">
        <v>29</v>
      </c>
      <c r="B52" s="5">
        <v>50</v>
      </c>
      <c r="C52" s="5">
        <v>4</v>
      </c>
    </row>
    <row r="53" spans="1:3" x14ac:dyDescent="0.15">
      <c r="A53" s="5" t="s">
        <v>28</v>
      </c>
      <c r="B53" s="5">
        <v>50</v>
      </c>
      <c r="C53" s="5">
        <v>5</v>
      </c>
    </row>
    <row r="54" spans="1:3" x14ac:dyDescent="0.15">
      <c r="A54" s="5" t="s">
        <v>27</v>
      </c>
      <c r="B54" s="5">
        <v>50</v>
      </c>
      <c r="C54" s="5">
        <v>4</v>
      </c>
    </row>
    <row r="55" spans="1:3" x14ac:dyDescent="0.15">
      <c r="A55" s="5" t="s">
        <v>28</v>
      </c>
      <c r="B55" s="5">
        <v>10</v>
      </c>
      <c r="C55" s="5">
        <v>4</v>
      </c>
    </row>
    <row r="56" spans="1:3" x14ac:dyDescent="0.15">
      <c r="A56" s="5" t="s">
        <v>27</v>
      </c>
      <c r="B56" s="5">
        <v>40</v>
      </c>
      <c r="C56" s="5">
        <v>4</v>
      </c>
    </row>
    <row r="57" spans="1:3" x14ac:dyDescent="0.15">
      <c r="A57" s="5" t="s">
        <v>29</v>
      </c>
      <c r="B57" s="5">
        <v>50</v>
      </c>
      <c r="C57" s="5">
        <v>4</v>
      </c>
    </row>
    <row r="58" spans="1:3" x14ac:dyDescent="0.15">
      <c r="A58" s="5" t="s">
        <v>28</v>
      </c>
      <c r="B58" s="5">
        <v>10</v>
      </c>
      <c r="C58" s="5">
        <v>4</v>
      </c>
    </row>
    <row r="59" spans="1:3" x14ac:dyDescent="0.15">
      <c r="A59" s="5" t="s">
        <v>28</v>
      </c>
      <c r="B59" s="5">
        <v>10</v>
      </c>
      <c r="C59" s="5">
        <v>5</v>
      </c>
    </row>
    <row r="60" spans="1:3" x14ac:dyDescent="0.15">
      <c r="A60" s="5" t="s">
        <v>27</v>
      </c>
      <c r="B60" s="5">
        <v>50</v>
      </c>
      <c r="C60" s="5">
        <v>3</v>
      </c>
    </row>
    <row r="61" spans="1:3" x14ac:dyDescent="0.15">
      <c r="A61" s="5" t="s">
        <v>27</v>
      </c>
      <c r="B61" s="5">
        <v>50</v>
      </c>
      <c r="C61" s="5">
        <v>5</v>
      </c>
    </row>
    <row r="62" spans="1:3" x14ac:dyDescent="0.15">
      <c r="A62" s="5" t="s">
        <v>29</v>
      </c>
      <c r="B62" s="5">
        <v>10</v>
      </c>
      <c r="C62" s="5">
        <v>2</v>
      </c>
    </row>
    <row r="63" spans="1:3" x14ac:dyDescent="0.15">
      <c r="A63" s="5" t="s">
        <v>29</v>
      </c>
      <c r="B63" s="5">
        <v>30</v>
      </c>
      <c r="C63" s="5">
        <v>5</v>
      </c>
    </row>
    <row r="64" spans="1:3" x14ac:dyDescent="0.15">
      <c r="A64" s="5" t="s">
        <v>27</v>
      </c>
      <c r="B64" s="5">
        <v>20</v>
      </c>
      <c r="C64" s="5">
        <v>5</v>
      </c>
    </row>
    <row r="65" spans="1:3" x14ac:dyDescent="0.15">
      <c r="A65" s="5" t="s">
        <v>29</v>
      </c>
      <c r="B65" s="5">
        <v>50</v>
      </c>
      <c r="C65" s="5">
        <v>5</v>
      </c>
    </row>
    <row r="66" spans="1:3" x14ac:dyDescent="0.15">
      <c r="A66" s="5" t="s">
        <v>28</v>
      </c>
      <c r="B66" s="5">
        <v>30</v>
      </c>
      <c r="C66" s="5">
        <v>5</v>
      </c>
    </row>
    <row r="67" spans="1:3" x14ac:dyDescent="0.15">
      <c r="A67" s="5" t="s">
        <v>27</v>
      </c>
      <c r="B67" s="5">
        <v>10</v>
      </c>
      <c r="C67" s="5">
        <v>3</v>
      </c>
    </row>
    <row r="68" spans="1:3" x14ac:dyDescent="0.15">
      <c r="A68" s="5" t="s">
        <v>29</v>
      </c>
      <c r="B68" s="5">
        <v>50</v>
      </c>
      <c r="C68" s="5">
        <v>2</v>
      </c>
    </row>
    <row r="69" spans="1:3" x14ac:dyDescent="0.15">
      <c r="A69" s="5" t="s">
        <v>28</v>
      </c>
      <c r="B69" s="5">
        <v>30</v>
      </c>
      <c r="C69" s="5">
        <v>1</v>
      </c>
    </row>
    <row r="70" spans="1:3" x14ac:dyDescent="0.15">
      <c r="A70" s="5" t="s">
        <v>29</v>
      </c>
      <c r="B70" s="5">
        <v>10</v>
      </c>
      <c r="C70" s="5">
        <v>5</v>
      </c>
    </row>
    <row r="71" spans="1:3" x14ac:dyDescent="0.15">
      <c r="A71" s="5" t="s">
        <v>28</v>
      </c>
      <c r="B71" s="5">
        <v>10</v>
      </c>
      <c r="C71" s="5">
        <v>3</v>
      </c>
    </row>
    <row r="72" spans="1:3" x14ac:dyDescent="0.15">
      <c r="A72" s="5" t="s">
        <v>28</v>
      </c>
      <c r="B72" s="5">
        <v>50</v>
      </c>
      <c r="C72" s="5">
        <v>5</v>
      </c>
    </row>
    <row r="73" spans="1:3" x14ac:dyDescent="0.15">
      <c r="A73" s="5" t="s">
        <v>27</v>
      </c>
      <c r="B73" s="5">
        <v>50</v>
      </c>
      <c r="C73" s="5">
        <v>5</v>
      </c>
    </row>
    <row r="74" spans="1:3" x14ac:dyDescent="0.15">
      <c r="A74" s="5" t="s">
        <v>29</v>
      </c>
      <c r="B74" s="5">
        <v>10</v>
      </c>
      <c r="C74" s="5">
        <v>5</v>
      </c>
    </row>
    <row r="75" spans="1:3" x14ac:dyDescent="0.15">
      <c r="A75" s="5" t="s">
        <v>27</v>
      </c>
      <c r="B75" s="5">
        <v>40</v>
      </c>
      <c r="C75" s="5">
        <v>5</v>
      </c>
    </row>
    <row r="76" spans="1:3" x14ac:dyDescent="0.15">
      <c r="A76" s="5" t="s">
        <v>29</v>
      </c>
      <c r="B76" s="5">
        <v>10</v>
      </c>
      <c r="C76" s="5">
        <v>1</v>
      </c>
    </row>
    <row r="77" spans="1:3" x14ac:dyDescent="0.15">
      <c r="A77" s="5" t="s">
        <v>27</v>
      </c>
      <c r="B77" s="5">
        <v>10</v>
      </c>
      <c r="C77" s="5">
        <v>4</v>
      </c>
    </row>
    <row r="78" spans="1:3" x14ac:dyDescent="0.15">
      <c r="A78" s="5" t="s">
        <v>27</v>
      </c>
      <c r="B78" s="5">
        <v>10</v>
      </c>
      <c r="C78" s="5">
        <v>4</v>
      </c>
    </row>
    <row r="79" spans="1:3" x14ac:dyDescent="0.15">
      <c r="A79" s="5" t="s">
        <v>28</v>
      </c>
      <c r="B79" s="5">
        <v>50</v>
      </c>
      <c r="C79" s="5">
        <v>2</v>
      </c>
    </row>
    <row r="80" spans="1:3" x14ac:dyDescent="0.15">
      <c r="A80" s="5" t="s">
        <v>29</v>
      </c>
      <c r="B80" s="5">
        <v>50</v>
      </c>
      <c r="C80" s="5">
        <v>4</v>
      </c>
    </row>
    <row r="81" spans="1:3" x14ac:dyDescent="0.15">
      <c r="A81" s="5" t="s">
        <v>29</v>
      </c>
      <c r="B81" s="5">
        <v>50</v>
      </c>
      <c r="C81" s="5">
        <v>3</v>
      </c>
    </row>
    <row r="82" spans="1:3" x14ac:dyDescent="0.15">
      <c r="A82" s="5" t="s">
        <v>27</v>
      </c>
      <c r="B82" s="5">
        <v>10</v>
      </c>
      <c r="C82" s="5">
        <v>1</v>
      </c>
    </row>
    <row r="83" spans="1:3" x14ac:dyDescent="0.15">
      <c r="A83" s="5" t="s">
        <v>28</v>
      </c>
      <c r="B83" s="5">
        <v>40</v>
      </c>
      <c r="C83" s="5">
        <v>3</v>
      </c>
    </row>
    <row r="84" spans="1:3" x14ac:dyDescent="0.15">
      <c r="A84" s="5" t="s">
        <v>28</v>
      </c>
      <c r="B84" s="5">
        <v>40</v>
      </c>
      <c r="C84" s="5">
        <v>4</v>
      </c>
    </row>
    <row r="85" spans="1:3" x14ac:dyDescent="0.15">
      <c r="A85" s="5" t="s">
        <v>29</v>
      </c>
      <c r="B85" s="5">
        <v>10</v>
      </c>
      <c r="C85" s="5">
        <v>5</v>
      </c>
    </row>
    <row r="86" spans="1:3" x14ac:dyDescent="0.15">
      <c r="A86" s="5" t="s">
        <v>27</v>
      </c>
      <c r="B86" s="5">
        <v>10</v>
      </c>
      <c r="C86" s="5">
        <v>5</v>
      </c>
    </row>
    <row r="87" spans="1:3" x14ac:dyDescent="0.15">
      <c r="A87" s="5" t="s">
        <v>27</v>
      </c>
      <c r="B87" s="5">
        <v>20</v>
      </c>
      <c r="C87" s="5">
        <v>4</v>
      </c>
    </row>
    <row r="88" spans="1:3" x14ac:dyDescent="0.15">
      <c r="A88" s="5" t="s">
        <v>28</v>
      </c>
      <c r="B88" s="5">
        <v>50</v>
      </c>
      <c r="C88" s="5">
        <v>5</v>
      </c>
    </row>
    <row r="89" spans="1:3" x14ac:dyDescent="0.15">
      <c r="A89" s="5" t="s">
        <v>29</v>
      </c>
      <c r="B89" s="5">
        <v>50</v>
      </c>
      <c r="C89" s="5">
        <v>5</v>
      </c>
    </row>
    <row r="90" spans="1:3" x14ac:dyDescent="0.15">
      <c r="A90" s="5" t="s">
        <v>29</v>
      </c>
      <c r="B90" s="5">
        <v>50</v>
      </c>
      <c r="C90" s="5">
        <v>5</v>
      </c>
    </row>
    <row r="91" spans="1:3" x14ac:dyDescent="0.15">
      <c r="A91" s="5" t="s">
        <v>27</v>
      </c>
      <c r="B91" s="5">
        <v>20</v>
      </c>
      <c r="C91" s="5">
        <v>3</v>
      </c>
    </row>
    <row r="92" spans="1:3" x14ac:dyDescent="0.15">
      <c r="A92" s="5" t="s">
        <v>28</v>
      </c>
      <c r="B92" s="5">
        <v>30</v>
      </c>
      <c r="C92" s="5">
        <v>4</v>
      </c>
    </row>
    <row r="93" spans="1:3" x14ac:dyDescent="0.15">
      <c r="A93" s="5" t="s">
        <v>29</v>
      </c>
      <c r="B93" s="5">
        <v>30</v>
      </c>
      <c r="C93" s="5">
        <v>4</v>
      </c>
    </row>
    <row r="94" spans="1:3" x14ac:dyDescent="0.15">
      <c r="A94" s="5" t="s">
        <v>27</v>
      </c>
      <c r="B94" s="5">
        <v>40</v>
      </c>
      <c r="C94" s="5">
        <v>4</v>
      </c>
    </row>
    <row r="95" spans="1:3" x14ac:dyDescent="0.15">
      <c r="A95" s="5" t="s">
        <v>29</v>
      </c>
      <c r="B95" s="5">
        <v>40</v>
      </c>
      <c r="C95" s="5">
        <v>4</v>
      </c>
    </row>
    <row r="96" spans="1:3" x14ac:dyDescent="0.15">
      <c r="A96" s="5" t="s">
        <v>28</v>
      </c>
      <c r="B96" s="5">
        <v>10</v>
      </c>
      <c r="C96" s="5">
        <v>5</v>
      </c>
    </row>
    <row r="97" spans="1:3" x14ac:dyDescent="0.15">
      <c r="A97" s="5" t="s">
        <v>28</v>
      </c>
      <c r="B97" s="5">
        <v>50</v>
      </c>
      <c r="C97" s="5">
        <v>3</v>
      </c>
    </row>
    <row r="98" spans="1:3" x14ac:dyDescent="0.15">
      <c r="A98" s="5" t="s">
        <v>29</v>
      </c>
      <c r="B98" s="5">
        <v>40</v>
      </c>
      <c r="C98" s="5">
        <v>3</v>
      </c>
    </row>
    <row r="99" spans="1:3" x14ac:dyDescent="0.15">
      <c r="A99" s="5" t="s">
        <v>28</v>
      </c>
      <c r="B99" s="5">
        <v>40</v>
      </c>
      <c r="C99" s="5">
        <v>3</v>
      </c>
    </row>
    <row r="100" spans="1:3" x14ac:dyDescent="0.15">
      <c r="A100" s="5" t="s">
        <v>27</v>
      </c>
      <c r="B100" s="5">
        <v>20</v>
      </c>
      <c r="C100" s="5">
        <v>1</v>
      </c>
    </row>
    <row r="101" spans="1:3" x14ac:dyDescent="0.15">
      <c r="A101" s="5" t="s">
        <v>29</v>
      </c>
      <c r="B101" s="5">
        <v>50</v>
      </c>
      <c r="C101" s="5">
        <v>5</v>
      </c>
    </row>
    <row r="102" spans="1:3" x14ac:dyDescent="0.15">
      <c r="A102" s="5" t="s">
        <v>28</v>
      </c>
      <c r="B102" s="5">
        <v>40</v>
      </c>
      <c r="C102" s="5">
        <v>5</v>
      </c>
    </row>
    <row r="103" spans="1:3" x14ac:dyDescent="0.15">
      <c r="A103" s="5" t="s">
        <v>29</v>
      </c>
      <c r="B103" s="5">
        <v>10</v>
      </c>
      <c r="C103" s="5">
        <v>5</v>
      </c>
    </row>
    <row r="104" spans="1:3" x14ac:dyDescent="0.15">
      <c r="A104" s="5" t="s">
        <v>27</v>
      </c>
      <c r="B104" s="5">
        <v>20</v>
      </c>
      <c r="C104" s="5">
        <v>5</v>
      </c>
    </row>
    <row r="105" spans="1:3" x14ac:dyDescent="0.15">
      <c r="A105" s="5" t="s">
        <v>29</v>
      </c>
      <c r="B105" s="5">
        <v>20</v>
      </c>
      <c r="C105" s="5">
        <v>5</v>
      </c>
    </row>
    <row r="106" spans="1:3" x14ac:dyDescent="0.15">
      <c r="A106" s="5" t="s">
        <v>28</v>
      </c>
      <c r="B106" s="5">
        <v>50</v>
      </c>
      <c r="C106" s="5">
        <v>5</v>
      </c>
    </row>
    <row r="107" spans="1:3" x14ac:dyDescent="0.15">
      <c r="A107" s="5" t="s">
        <v>27</v>
      </c>
      <c r="B107" s="5">
        <v>10</v>
      </c>
      <c r="C107" s="5">
        <v>1</v>
      </c>
    </row>
    <row r="108" spans="1:3" x14ac:dyDescent="0.15">
      <c r="A108" s="5" t="s">
        <v>29</v>
      </c>
      <c r="B108" s="5">
        <v>10</v>
      </c>
      <c r="C108" s="5">
        <v>1</v>
      </c>
    </row>
    <row r="109" spans="1:3" x14ac:dyDescent="0.15">
      <c r="A109" s="5" t="s">
        <v>27</v>
      </c>
      <c r="B109" s="5">
        <v>10</v>
      </c>
      <c r="C109" s="5">
        <v>4</v>
      </c>
    </row>
    <row r="110" spans="1:3" x14ac:dyDescent="0.15">
      <c r="A110" s="5" t="s">
        <v>29</v>
      </c>
      <c r="B110" s="5">
        <v>10</v>
      </c>
      <c r="C110" s="5">
        <v>2</v>
      </c>
    </row>
    <row r="111" spans="1:3" x14ac:dyDescent="0.15">
      <c r="A111" s="5" t="s">
        <v>29</v>
      </c>
      <c r="B111" s="5">
        <v>10</v>
      </c>
      <c r="C111" s="5">
        <v>4</v>
      </c>
    </row>
    <row r="112" spans="1:3" x14ac:dyDescent="0.15">
      <c r="A112" s="5" t="s">
        <v>28</v>
      </c>
      <c r="B112" s="5">
        <v>50</v>
      </c>
      <c r="C112" s="5">
        <v>4</v>
      </c>
    </row>
    <row r="113" spans="1:3" x14ac:dyDescent="0.15">
      <c r="A113" s="5" t="s">
        <v>27</v>
      </c>
      <c r="B113" s="5">
        <v>20</v>
      </c>
      <c r="C113" s="5">
        <v>5</v>
      </c>
    </row>
    <row r="114" spans="1:3" x14ac:dyDescent="0.15">
      <c r="A114" s="5" t="s">
        <v>29</v>
      </c>
      <c r="B114" s="5">
        <v>50</v>
      </c>
      <c r="C114" s="5">
        <v>5</v>
      </c>
    </row>
    <row r="115" spans="1:3" x14ac:dyDescent="0.15">
      <c r="A115" s="5" t="s">
        <v>28</v>
      </c>
      <c r="B115" s="5">
        <v>50</v>
      </c>
      <c r="C115" s="5">
        <v>5</v>
      </c>
    </row>
    <row r="116" spans="1:3" x14ac:dyDescent="0.15">
      <c r="A116" s="5" t="s">
        <v>29</v>
      </c>
      <c r="B116" s="5">
        <v>50</v>
      </c>
      <c r="C116" s="5">
        <v>4</v>
      </c>
    </row>
    <row r="117" spans="1:3" x14ac:dyDescent="0.15">
      <c r="A117" s="5" t="s">
        <v>28</v>
      </c>
      <c r="B117" s="5">
        <v>50</v>
      </c>
      <c r="C117" s="5">
        <v>1</v>
      </c>
    </row>
    <row r="118" spans="1:3" x14ac:dyDescent="0.15">
      <c r="A118" s="5" t="s">
        <v>28</v>
      </c>
      <c r="B118" s="5">
        <v>50</v>
      </c>
      <c r="C118" s="5">
        <v>3</v>
      </c>
    </row>
    <row r="119" spans="1:3" x14ac:dyDescent="0.15">
      <c r="A119" s="5" t="s">
        <v>27</v>
      </c>
      <c r="B119" s="5">
        <v>20</v>
      </c>
      <c r="C119" s="5">
        <v>5</v>
      </c>
    </row>
    <row r="120" spans="1:3" x14ac:dyDescent="0.15">
      <c r="A120" s="5" t="s">
        <v>28</v>
      </c>
      <c r="B120" s="5">
        <v>10</v>
      </c>
      <c r="C120" s="5">
        <v>2</v>
      </c>
    </row>
    <row r="121" spans="1:3" x14ac:dyDescent="0.15">
      <c r="A121" s="5" t="s">
        <v>28</v>
      </c>
      <c r="B121" s="5">
        <v>50</v>
      </c>
      <c r="C121" s="5">
        <v>4</v>
      </c>
    </row>
    <row r="122" spans="1:3" x14ac:dyDescent="0.15">
      <c r="A122" s="5" t="s">
        <v>27</v>
      </c>
      <c r="B122" s="5">
        <v>20</v>
      </c>
      <c r="C122" s="5">
        <v>5</v>
      </c>
    </row>
    <row r="123" spans="1:3" x14ac:dyDescent="0.15">
      <c r="A123" s="5" t="s">
        <v>28</v>
      </c>
      <c r="B123" s="5">
        <v>10</v>
      </c>
      <c r="C123" s="5">
        <v>2</v>
      </c>
    </row>
    <row r="124" spans="1:3" x14ac:dyDescent="0.15">
      <c r="A124" s="5" t="s">
        <v>27</v>
      </c>
      <c r="B124" s="5">
        <v>10</v>
      </c>
      <c r="C124" s="5">
        <v>5</v>
      </c>
    </row>
    <row r="125" spans="1:3" x14ac:dyDescent="0.15">
      <c r="A125" s="5" t="s">
        <v>27</v>
      </c>
      <c r="B125" s="5">
        <v>40</v>
      </c>
      <c r="C125" s="5">
        <v>2</v>
      </c>
    </row>
    <row r="126" spans="1:3" x14ac:dyDescent="0.15">
      <c r="A126" s="5" t="s">
        <v>28</v>
      </c>
      <c r="B126" s="5">
        <v>10</v>
      </c>
      <c r="C126" s="5">
        <v>5</v>
      </c>
    </row>
    <row r="127" spans="1:3" x14ac:dyDescent="0.15">
      <c r="A127" s="5" t="s">
        <v>27</v>
      </c>
      <c r="B127" s="5">
        <v>50</v>
      </c>
      <c r="C127" s="5">
        <v>4</v>
      </c>
    </row>
    <row r="128" spans="1:3" x14ac:dyDescent="0.15">
      <c r="A128" s="5" t="s">
        <v>27</v>
      </c>
      <c r="B128" s="5">
        <v>50</v>
      </c>
      <c r="C128" s="5">
        <v>4</v>
      </c>
    </row>
    <row r="129" spans="1:3" x14ac:dyDescent="0.15">
      <c r="A129" s="5" t="s">
        <v>29</v>
      </c>
      <c r="B129" s="5">
        <v>50</v>
      </c>
      <c r="C129" s="5">
        <v>5</v>
      </c>
    </row>
    <row r="130" spans="1:3" x14ac:dyDescent="0.15">
      <c r="A130" s="5" t="s">
        <v>28</v>
      </c>
      <c r="B130" s="5">
        <v>30</v>
      </c>
      <c r="C130" s="5">
        <v>5</v>
      </c>
    </row>
    <row r="131" spans="1:3" x14ac:dyDescent="0.15">
      <c r="A131" s="5" t="s">
        <v>29</v>
      </c>
      <c r="B131" s="5">
        <v>30</v>
      </c>
      <c r="C131" s="5">
        <v>5</v>
      </c>
    </row>
    <row r="132" spans="1:3" x14ac:dyDescent="0.15">
      <c r="A132" s="5" t="s">
        <v>27</v>
      </c>
      <c r="B132" s="5">
        <v>10</v>
      </c>
      <c r="C132" s="5">
        <v>4</v>
      </c>
    </row>
    <row r="133" spans="1:3" x14ac:dyDescent="0.15">
      <c r="A133" s="5" t="s">
        <v>27</v>
      </c>
      <c r="B133" s="5">
        <v>50</v>
      </c>
      <c r="C133" s="5">
        <v>1</v>
      </c>
    </row>
    <row r="134" spans="1:3" x14ac:dyDescent="0.15">
      <c r="A134" s="5" t="s">
        <v>27</v>
      </c>
      <c r="B134" s="5">
        <v>10</v>
      </c>
      <c r="C134" s="5">
        <v>2</v>
      </c>
    </row>
    <row r="135" spans="1:3" x14ac:dyDescent="0.15">
      <c r="A135" s="5" t="s">
        <v>29</v>
      </c>
      <c r="B135" s="5">
        <v>50</v>
      </c>
      <c r="C135" s="5">
        <v>4</v>
      </c>
    </row>
    <row r="136" spans="1:3" x14ac:dyDescent="0.15">
      <c r="A136" s="5" t="s">
        <v>29</v>
      </c>
      <c r="B136" s="5">
        <v>50</v>
      </c>
      <c r="C136" s="5">
        <v>5</v>
      </c>
    </row>
    <row r="137" spans="1:3" x14ac:dyDescent="0.15">
      <c r="A137" s="5" t="s">
        <v>28</v>
      </c>
      <c r="B137" s="5">
        <v>30</v>
      </c>
      <c r="C137" s="5">
        <v>5</v>
      </c>
    </row>
    <row r="138" spans="1:3" x14ac:dyDescent="0.15">
      <c r="A138" s="5" t="s">
        <v>28</v>
      </c>
      <c r="B138" s="5">
        <v>40</v>
      </c>
      <c r="C138" s="5">
        <v>5</v>
      </c>
    </row>
    <row r="139" spans="1:3" x14ac:dyDescent="0.15">
      <c r="A139" s="5" t="s">
        <v>27</v>
      </c>
      <c r="B139" s="5">
        <v>10</v>
      </c>
      <c r="C139" s="5">
        <v>2</v>
      </c>
    </row>
    <row r="140" spans="1:3" x14ac:dyDescent="0.15">
      <c r="A140" s="5" t="s">
        <v>28</v>
      </c>
      <c r="B140" s="5">
        <v>20</v>
      </c>
      <c r="C140" s="5">
        <v>2</v>
      </c>
    </row>
    <row r="141" spans="1:3" x14ac:dyDescent="0.15">
      <c r="A141" s="5" t="s">
        <v>27</v>
      </c>
      <c r="B141" s="5">
        <v>40</v>
      </c>
      <c r="C141" s="5">
        <v>1</v>
      </c>
    </row>
    <row r="142" spans="1:3" x14ac:dyDescent="0.15">
      <c r="A142" s="5" t="s">
        <v>29</v>
      </c>
      <c r="B142" s="5">
        <v>10</v>
      </c>
      <c r="C142" s="5">
        <v>5</v>
      </c>
    </row>
    <row r="143" spans="1:3" x14ac:dyDescent="0.15">
      <c r="A143" s="5" t="s">
        <v>29</v>
      </c>
      <c r="B143" s="5">
        <v>50</v>
      </c>
      <c r="C143" s="5">
        <v>1</v>
      </c>
    </row>
    <row r="144" spans="1:3" x14ac:dyDescent="0.15">
      <c r="A144" s="5" t="s">
        <v>27</v>
      </c>
      <c r="B144" s="5">
        <v>50</v>
      </c>
      <c r="C144" s="5">
        <v>1</v>
      </c>
    </row>
    <row r="145" spans="1:3" x14ac:dyDescent="0.15">
      <c r="A145" s="5" t="s">
        <v>29</v>
      </c>
      <c r="B145" s="5">
        <v>20</v>
      </c>
      <c r="C145" s="5">
        <v>5</v>
      </c>
    </row>
    <row r="146" spans="1:3" x14ac:dyDescent="0.15">
      <c r="A146" s="5" t="s">
        <v>28</v>
      </c>
      <c r="B146" s="5">
        <v>50</v>
      </c>
      <c r="C146" s="5">
        <v>5</v>
      </c>
    </row>
    <row r="147" spans="1:3" x14ac:dyDescent="0.15">
      <c r="A147" s="5" t="s">
        <v>28</v>
      </c>
      <c r="B147" s="5">
        <v>50</v>
      </c>
      <c r="C147" s="5">
        <v>5</v>
      </c>
    </row>
    <row r="148" spans="1:3" x14ac:dyDescent="0.15">
      <c r="A148" s="5" t="s">
        <v>29</v>
      </c>
      <c r="B148" s="5">
        <v>20</v>
      </c>
      <c r="C148" s="5">
        <v>5</v>
      </c>
    </row>
    <row r="149" spans="1:3" x14ac:dyDescent="0.15">
      <c r="A149" s="5" t="s">
        <v>27</v>
      </c>
      <c r="B149" s="5">
        <v>10</v>
      </c>
      <c r="C149" s="5">
        <v>5</v>
      </c>
    </row>
    <row r="150" spans="1:3" x14ac:dyDescent="0.15">
      <c r="A150" s="5" t="s">
        <v>29</v>
      </c>
      <c r="B150" s="5">
        <v>20</v>
      </c>
      <c r="C150" s="5">
        <v>3</v>
      </c>
    </row>
    <row r="151" spans="1:3" x14ac:dyDescent="0.15">
      <c r="A151" s="5" t="s">
        <v>28</v>
      </c>
      <c r="B151" s="5">
        <v>10</v>
      </c>
      <c r="C151" s="5">
        <v>1</v>
      </c>
    </row>
    <row r="152" spans="1:3" x14ac:dyDescent="0.15">
      <c r="A152" s="5" t="s">
        <v>28</v>
      </c>
      <c r="B152" s="5">
        <v>50</v>
      </c>
      <c r="C152" s="5">
        <v>4</v>
      </c>
    </row>
    <row r="153" spans="1:3" x14ac:dyDescent="0.15">
      <c r="A153" s="5" t="s">
        <v>27</v>
      </c>
      <c r="B153" s="5">
        <v>50</v>
      </c>
      <c r="C153" s="5">
        <v>5</v>
      </c>
    </row>
    <row r="154" spans="1:3" x14ac:dyDescent="0.15">
      <c r="A154" s="5" t="s">
        <v>27</v>
      </c>
      <c r="B154" s="5">
        <v>30</v>
      </c>
      <c r="C154" s="5">
        <v>1</v>
      </c>
    </row>
    <row r="155" spans="1:3" x14ac:dyDescent="0.15">
      <c r="A155" s="5" t="s">
        <v>28</v>
      </c>
      <c r="B155" s="5">
        <v>10</v>
      </c>
      <c r="C155" s="5">
        <v>4</v>
      </c>
    </row>
    <row r="156" spans="1:3" x14ac:dyDescent="0.15">
      <c r="A156" s="5" t="s">
        <v>28</v>
      </c>
      <c r="B156" s="5">
        <v>20</v>
      </c>
      <c r="C156" s="5">
        <v>4</v>
      </c>
    </row>
    <row r="157" spans="1:3" x14ac:dyDescent="0.15">
      <c r="A157" s="5" t="s">
        <v>29</v>
      </c>
      <c r="B157" s="5">
        <v>40</v>
      </c>
      <c r="C157" s="5">
        <v>4</v>
      </c>
    </row>
    <row r="158" spans="1:3" x14ac:dyDescent="0.15">
      <c r="A158" s="5" t="s">
        <v>28</v>
      </c>
      <c r="B158" s="5">
        <v>10</v>
      </c>
      <c r="C158" s="5">
        <v>3</v>
      </c>
    </row>
    <row r="159" spans="1:3" x14ac:dyDescent="0.15">
      <c r="A159" s="5" t="s">
        <v>27</v>
      </c>
      <c r="B159" s="5">
        <v>50</v>
      </c>
      <c r="C159" s="5">
        <v>5</v>
      </c>
    </row>
    <row r="160" spans="1:3" x14ac:dyDescent="0.15">
      <c r="A160" s="5" t="s">
        <v>27</v>
      </c>
      <c r="B160" s="5">
        <v>50</v>
      </c>
      <c r="C160" s="5">
        <v>5</v>
      </c>
    </row>
    <row r="161" spans="1:3" x14ac:dyDescent="0.15">
      <c r="A161" s="5" t="s">
        <v>27</v>
      </c>
      <c r="B161" s="5">
        <v>50</v>
      </c>
      <c r="C161" s="5">
        <v>5</v>
      </c>
    </row>
    <row r="162" spans="1:3" x14ac:dyDescent="0.15">
      <c r="A162" s="5" t="s">
        <v>29</v>
      </c>
      <c r="B162" s="5">
        <v>40</v>
      </c>
      <c r="C162" s="5">
        <v>5</v>
      </c>
    </row>
    <row r="163" spans="1:3" x14ac:dyDescent="0.15">
      <c r="A163" s="5" t="s">
        <v>27</v>
      </c>
      <c r="B163" s="5">
        <v>50</v>
      </c>
      <c r="C163" s="5">
        <v>2</v>
      </c>
    </row>
    <row r="164" spans="1:3" x14ac:dyDescent="0.15">
      <c r="A164" s="5" t="s">
        <v>29</v>
      </c>
      <c r="B164" s="5">
        <v>50</v>
      </c>
      <c r="C164" s="5">
        <v>4</v>
      </c>
    </row>
    <row r="165" spans="1:3" x14ac:dyDescent="0.15">
      <c r="A165" s="5" t="s">
        <v>29</v>
      </c>
      <c r="B165" s="5">
        <v>40</v>
      </c>
      <c r="C165" s="5">
        <v>5</v>
      </c>
    </row>
    <row r="166" spans="1:3" x14ac:dyDescent="0.15">
      <c r="A166" s="5" t="s">
        <v>29</v>
      </c>
      <c r="B166" s="5">
        <v>30</v>
      </c>
      <c r="C166" s="5">
        <v>2</v>
      </c>
    </row>
    <row r="167" spans="1:3" x14ac:dyDescent="0.15">
      <c r="A167" s="5" t="s">
        <v>28</v>
      </c>
      <c r="B167" s="5">
        <v>20</v>
      </c>
      <c r="C167" s="5">
        <v>1</v>
      </c>
    </row>
    <row r="168" spans="1:3" x14ac:dyDescent="0.15">
      <c r="A168" s="5" t="s">
        <v>29</v>
      </c>
      <c r="B168" s="5">
        <v>40</v>
      </c>
      <c r="C168" s="5">
        <v>5</v>
      </c>
    </row>
    <row r="169" spans="1:3" x14ac:dyDescent="0.15">
      <c r="A169" s="5" t="s">
        <v>28</v>
      </c>
      <c r="B169" s="5">
        <v>20</v>
      </c>
      <c r="C169" s="5">
        <v>1</v>
      </c>
    </row>
    <row r="170" spans="1:3" x14ac:dyDescent="0.15">
      <c r="A170" s="5" t="s">
        <v>28</v>
      </c>
      <c r="B170" s="5">
        <v>20</v>
      </c>
      <c r="C170" s="5">
        <v>3</v>
      </c>
    </row>
    <row r="171" spans="1:3" x14ac:dyDescent="0.15">
      <c r="A171" s="5" t="s">
        <v>27</v>
      </c>
      <c r="B171" s="5">
        <v>50</v>
      </c>
      <c r="C171" s="5">
        <v>2</v>
      </c>
    </row>
    <row r="172" spans="1:3" x14ac:dyDescent="0.15">
      <c r="A172" s="5" t="s">
        <v>29</v>
      </c>
      <c r="B172" s="5">
        <v>30</v>
      </c>
      <c r="C172" s="5">
        <v>1</v>
      </c>
    </row>
    <row r="173" spans="1:3" x14ac:dyDescent="0.15">
      <c r="A173" s="5" t="s">
        <v>28</v>
      </c>
      <c r="B173" s="5">
        <v>10</v>
      </c>
      <c r="C173" s="5">
        <v>5</v>
      </c>
    </row>
    <row r="174" spans="1:3" x14ac:dyDescent="0.15">
      <c r="A174" s="5" t="s">
        <v>27</v>
      </c>
      <c r="B174" s="5">
        <v>10</v>
      </c>
      <c r="C174" s="5">
        <v>2</v>
      </c>
    </row>
    <row r="175" spans="1:3" x14ac:dyDescent="0.15">
      <c r="A175" s="5" t="s">
        <v>27</v>
      </c>
      <c r="B175" s="5">
        <v>10</v>
      </c>
      <c r="C175" s="5">
        <v>3</v>
      </c>
    </row>
    <row r="176" spans="1:3" x14ac:dyDescent="0.15">
      <c r="A176" s="5" t="s">
        <v>27</v>
      </c>
      <c r="B176" s="5">
        <v>50</v>
      </c>
      <c r="C176" s="5">
        <v>4</v>
      </c>
    </row>
    <row r="177" spans="1:3" x14ac:dyDescent="0.15">
      <c r="A177" s="5" t="s">
        <v>29</v>
      </c>
      <c r="B177" s="5">
        <v>50</v>
      </c>
      <c r="C177" s="5">
        <v>1</v>
      </c>
    </row>
    <row r="178" spans="1:3" x14ac:dyDescent="0.15">
      <c r="A178" s="5" t="s">
        <v>29</v>
      </c>
      <c r="B178" s="5">
        <v>50</v>
      </c>
      <c r="C178" s="5">
        <v>5</v>
      </c>
    </row>
    <row r="179" spans="1:3" x14ac:dyDescent="0.15">
      <c r="A179" s="5" t="s">
        <v>29</v>
      </c>
      <c r="B179" s="5">
        <v>10</v>
      </c>
      <c r="C179" s="5">
        <v>5</v>
      </c>
    </row>
    <row r="180" spans="1:3" x14ac:dyDescent="0.15">
      <c r="A180" s="5" t="s">
        <v>28</v>
      </c>
      <c r="B180" s="5">
        <v>50</v>
      </c>
      <c r="C180" s="5">
        <v>5</v>
      </c>
    </row>
    <row r="181" spans="1:3" x14ac:dyDescent="0.15">
      <c r="A181" s="5" t="s">
        <v>28</v>
      </c>
      <c r="B181" s="5">
        <v>20</v>
      </c>
      <c r="C181" s="5">
        <v>5</v>
      </c>
    </row>
    <row r="182" spans="1:3" x14ac:dyDescent="0.15">
      <c r="A182" s="5" t="s">
        <v>29</v>
      </c>
      <c r="B182" s="5">
        <v>10</v>
      </c>
      <c r="C182" s="5">
        <v>5</v>
      </c>
    </row>
    <row r="183" spans="1:3" x14ac:dyDescent="0.15">
      <c r="A183" s="5" t="s">
        <v>28</v>
      </c>
      <c r="B183" s="5">
        <v>50</v>
      </c>
      <c r="C183" s="5">
        <v>5</v>
      </c>
    </row>
    <row r="184" spans="1:3" x14ac:dyDescent="0.15">
      <c r="A184" s="5" t="s">
        <v>27</v>
      </c>
      <c r="B184" s="5">
        <v>50</v>
      </c>
      <c r="C184" s="5">
        <v>2</v>
      </c>
    </row>
    <row r="185" spans="1:3" x14ac:dyDescent="0.15">
      <c r="A185" s="5" t="s">
        <v>29</v>
      </c>
      <c r="B185" s="5">
        <v>40</v>
      </c>
      <c r="C185" s="5">
        <v>2</v>
      </c>
    </row>
    <row r="186" spans="1:3" x14ac:dyDescent="0.15">
      <c r="A186" s="5" t="s">
        <v>28</v>
      </c>
      <c r="B186" s="5">
        <v>40</v>
      </c>
      <c r="C186" s="5">
        <v>1</v>
      </c>
    </row>
    <row r="187" spans="1:3" x14ac:dyDescent="0.15">
      <c r="A187" s="5" t="s">
        <v>28</v>
      </c>
      <c r="B187" s="5">
        <v>30</v>
      </c>
      <c r="C187" s="5">
        <v>1</v>
      </c>
    </row>
    <row r="188" spans="1:3" x14ac:dyDescent="0.15">
      <c r="A188" s="5" t="s">
        <v>27</v>
      </c>
      <c r="B188" s="5">
        <v>50</v>
      </c>
      <c r="C188" s="5">
        <v>5</v>
      </c>
    </row>
    <row r="189" spans="1:3" x14ac:dyDescent="0.15">
      <c r="A189" s="5" t="s">
        <v>29</v>
      </c>
      <c r="B189" s="5">
        <v>30</v>
      </c>
      <c r="C189" s="5">
        <v>4</v>
      </c>
    </row>
    <row r="190" spans="1:3" x14ac:dyDescent="0.15">
      <c r="A190" s="5" t="s">
        <v>28</v>
      </c>
      <c r="B190" s="5">
        <v>20</v>
      </c>
      <c r="C190" s="5">
        <v>3</v>
      </c>
    </row>
    <row r="191" spans="1:3" x14ac:dyDescent="0.15">
      <c r="A191" s="5" t="s">
        <v>27</v>
      </c>
      <c r="B191" s="5">
        <v>20</v>
      </c>
      <c r="C191" s="5">
        <v>3</v>
      </c>
    </row>
    <row r="192" spans="1:3" x14ac:dyDescent="0.15">
      <c r="A192" s="5" t="s">
        <v>29</v>
      </c>
      <c r="B192" s="5">
        <v>50</v>
      </c>
      <c r="C192" s="5">
        <v>2</v>
      </c>
    </row>
    <row r="193" spans="1:3" x14ac:dyDescent="0.15">
      <c r="A193" s="5" t="s">
        <v>28</v>
      </c>
      <c r="B193" s="5">
        <v>40</v>
      </c>
      <c r="C193" s="5">
        <v>2</v>
      </c>
    </row>
    <row r="194" spans="1:3" x14ac:dyDescent="0.15">
      <c r="A194" s="5" t="s">
        <v>28</v>
      </c>
      <c r="B194" s="5">
        <v>50</v>
      </c>
      <c r="C194" s="5">
        <v>1</v>
      </c>
    </row>
    <row r="195" spans="1:3" x14ac:dyDescent="0.15">
      <c r="A195" s="5" t="s">
        <v>27</v>
      </c>
      <c r="B195" s="5">
        <v>20</v>
      </c>
      <c r="C195" s="5">
        <v>5</v>
      </c>
    </row>
    <row r="196" spans="1:3" x14ac:dyDescent="0.15">
      <c r="A196" s="5" t="s">
        <v>29</v>
      </c>
      <c r="B196" s="5">
        <v>30</v>
      </c>
      <c r="C196" s="5">
        <v>5</v>
      </c>
    </row>
    <row r="197" spans="1:3" x14ac:dyDescent="0.15">
      <c r="A197" s="5" t="s">
        <v>27</v>
      </c>
      <c r="B197" s="5">
        <v>40</v>
      </c>
      <c r="C197" s="5">
        <v>5</v>
      </c>
    </row>
    <row r="198" spans="1:3" x14ac:dyDescent="0.15">
      <c r="A198" s="5" t="s">
        <v>28</v>
      </c>
      <c r="B198" s="5">
        <v>20</v>
      </c>
      <c r="C198" s="5">
        <v>4</v>
      </c>
    </row>
    <row r="199" spans="1:3" x14ac:dyDescent="0.15">
      <c r="A199" s="5" t="s">
        <v>29</v>
      </c>
      <c r="B199" s="5">
        <v>20</v>
      </c>
      <c r="C199" s="5">
        <v>1</v>
      </c>
    </row>
    <row r="200" spans="1:3" x14ac:dyDescent="0.15">
      <c r="A200" s="5" t="s">
        <v>29</v>
      </c>
      <c r="B200" s="5">
        <v>30</v>
      </c>
      <c r="C200" s="5">
        <v>1</v>
      </c>
    </row>
    <row r="201" spans="1:3" x14ac:dyDescent="0.15">
      <c r="A201" s="5" t="s">
        <v>28</v>
      </c>
      <c r="B201" s="5">
        <v>20</v>
      </c>
      <c r="C201" s="5">
        <v>5</v>
      </c>
    </row>
    <row r="202" spans="1:3" x14ac:dyDescent="0.15">
      <c r="A202" s="5" t="s">
        <v>28</v>
      </c>
      <c r="B202" s="5">
        <v>40</v>
      </c>
      <c r="C202" s="5">
        <v>3</v>
      </c>
    </row>
    <row r="203" spans="1:3" x14ac:dyDescent="0.15">
      <c r="A203" s="5" t="s">
        <v>27</v>
      </c>
      <c r="B203" s="5">
        <v>40</v>
      </c>
      <c r="C203" s="5">
        <v>4</v>
      </c>
    </row>
    <row r="204" spans="1:3" x14ac:dyDescent="0.15">
      <c r="A204" s="5" t="s">
        <v>27</v>
      </c>
      <c r="B204" s="5">
        <v>40</v>
      </c>
      <c r="C204" s="5">
        <v>2</v>
      </c>
    </row>
    <row r="205" spans="1:3" x14ac:dyDescent="0.15">
      <c r="A205" s="5" t="s">
        <v>29</v>
      </c>
      <c r="B205" s="5">
        <v>40</v>
      </c>
      <c r="C205" s="5">
        <v>4</v>
      </c>
    </row>
    <row r="206" spans="1:3" x14ac:dyDescent="0.15">
      <c r="A206" s="5" t="s">
        <v>29</v>
      </c>
      <c r="B206" s="5">
        <v>30</v>
      </c>
      <c r="C206" s="5">
        <v>1</v>
      </c>
    </row>
    <row r="207" spans="1:3" x14ac:dyDescent="0.15">
      <c r="A207" s="5" t="s">
        <v>28</v>
      </c>
      <c r="B207" s="5">
        <v>50</v>
      </c>
      <c r="C207" s="5">
        <v>5</v>
      </c>
    </row>
    <row r="208" spans="1:3" x14ac:dyDescent="0.15">
      <c r="A208" s="5" t="s">
        <v>27</v>
      </c>
      <c r="B208" s="5">
        <v>40</v>
      </c>
      <c r="C208" s="5">
        <v>5</v>
      </c>
    </row>
    <row r="209" spans="1:3" x14ac:dyDescent="0.15">
      <c r="A209" s="5" t="s">
        <v>29</v>
      </c>
      <c r="B209" s="5">
        <v>40</v>
      </c>
      <c r="C209" s="5">
        <v>4</v>
      </c>
    </row>
    <row r="210" spans="1:3" x14ac:dyDescent="0.15">
      <c r="A210" s="5" t="s">
        <v>27</v>
      </c>
      <c r="B210" s="5">
        <v>30</v>
      </c>
      <c r="C210" s="5">
        <v>4</v>
      </c>
    </row>
    <row r="211" spans="1:3" x14ac:dyDescent="0.15">
      <c r="A211" s="5" t="s">
        <v>29</v>
      </c>
      <c r="B211" s="5">
        <v>20</v>
      </c>
      <c r="C211" s="5">
        <v>5</v>
      </c>
    </row>
    <row r="212" spans="1:3" x14ac:dyDescent="0.15">
      <c r="A212" s="5" t="s">
        <v>27</v>
      </c>
      <c r="B212" s="5">
        <v>40</v>
      </c>
      <c r="C212" s="5">
        <v>5</v>
      </c>
    </row>
    <row r="213" spans="1:3" x14ac:dyDescent="0.15">
      <c r="A213" s="5" t="s">
        <v>29</v>
      </c>
      <c r="B213" s="5">
        <v>20</v>
      </c>
      <c r="C213" s="5">
        <v>5</v>
      </c>
    </row>
    <row r="214" spans="1:3" x14ac:dyDescent="0.15">
      <c r="A214" s="5" t="s">
        <v>29</v>
      </c>
      <c r="B214" s="5">
        <v>40</v>
      </c>
      <c r="C214" s="5">
        <v>5</v>
      </c>
    </row>
    <row r="215" spans="1:3" x14ac:dyDescent="0.15">
      <c r="A215" s="5" t="s">
        <v>28</v>
      </c>
      <c r="B215" s="5">
        <v>40</v>
      </c>
      <c r="C215" s="5">
        <v>4</v>
      </c>
    </row>
    <row r="216" spans="1:3" x14ac:dyDescent="0.15">
      <c r="A216" s="5" t="s">
        <v>28</v>
      </c>
      <c r="B216" s="5">
        <v>20</v>
      </c>
      <c r="C216" s="5">
        <v>5</v>
      </c>
    </row>
    <row r="217" spans="1:3" x14ac:dyDescent="0.15">
      <c r="A217" s="5" t="s">
        <v>27</v>
      </c>
      <c r="B217" s="5">
        <v>50</v>
      </c>
      <c r="C217" s="5">
        <v>4</v>
      </c>
    </row>
    <row r="218" spans="1:3" x14ac:dyDescent="0.15">
      <c r="A218" s="5" t="s">
        <v>27</v>
      </c>
      <c r="B218" s="5">
        <v>30</v>
      </c>
      <c r="C218" s="5">
        <v>3</v>
      </c>
    </row>
    <row r="219" spans="1:3" x14ac:dyDescent="0.15">
      <c r="A219" s="5" t="s">
        <v>29</v>
      </c>
      <c r="B219" s="5">
        <v>20</v>
      </c>
      <c r="C219" s="5">
        <v>4</v>
      </c>
    </row>
    <row r="220" spans="1:3" x14ac:dyDescent="0.15">
      <c r="A220" s="5" t="s">
        <v>29</v>
      </c>
      <c r="B220" s="5">
        <v>50</v>
      </c>
      <c r="C220" s="5">
        <v>2</v>
      </c>
    </row>
    <row r="221" spans="1:3" x14ac:dyDescent="0.15">
      <c r="A221" s="5" t="s">
        <v>28</v>
      </c>
      <c r="B221" s="5">
        <v>30</v>
      </c>
      <c r="C221" s="5">
        <v>2</v>
      </c>
    </row>
    <row r="222" spans="1:3" x14ac:dyDescent="0.15">
      <c r="A222" s="5" t="s">
        <v>27</v>
      </c>
      <c r="B222" s="5">
        <v>20</v>
      </c>
      <c r="C222" s="5">
        <v>5</v>
      </c>
    </row>
    <row r="223" spans="1:3" x14ac:dyDescent="0.15">
      <c r="A223" s="5" t="s">
        <v>28</v>
      </c>
      <c r="B223" s="5">
        <v>30</v>
      </c>
      <c r="C223" s="5">
        <v>5</v>
      </c>
    </row>
    <row r="224" spans="1:3" x14ac:dyDescent="0.15">
      <c r="A224" s="5" t="s">
        <v>27</v>
      </c>
      <c r="B224" s="5">
        <v>50</v>
      </c>
      <c r="C224" s="5">
        <v>5</v>
      </c>
    </row>
    <row r="225" spans="1:3" x14ac:dyDescent="0.15">
      <c r="A225" s="5" t="s">
        <v>28</v>
      </c>
      <c r="B225" s="5">
        <v>30</v>
      </c>
      <c r="C225" s="5">
        <v>5</v>
      </c>
    </row>
    <row r="226" spans="1:3" x14ac:dyDescent="0.15">
      <c r="A226" s="5" t="s">
        <v>27</v>
      </c>
      <c r="B226" s="5">
        <v>50</v>
      </c>
      <c r="C226" s="5">
        <v>3</v>
      </c>
    </row>
    <row r="227" spans="1:3" x14ac:dyDescent="0.15">
      <c r="A227" s="5" t="s">
        <v>29</v>
      </c>
      <c r="B227" s="5">
        <v>40</v>
      </c>
      <c r="C227" s="5">
        <v>3</v>
      </c>
    </row>
    <row r="228" spans="1:3" x14ac:dyDescent="0.15">
      <c r="A228" s="5" t="s">
        <v>28</v>
      </c>
      <c r="B228" s="5">
        <v>50</v>
      </c>
      <c r="C228" s="5">
        <v>5</v>
      </c>
    </row>
    <row r="229" spans="1:3" x14ac:dyDescent="0.15">
      <c r="A229" s="5" t="s">
        <v>27</v>
      </c>
      <c r="B229" s="5">
        <v>30</v>
      </c>
      <c r="C229" s="5">
        <v>5</v>
      </c>
    </row>
    <row r="230" spans="1:3" x14ac:dyDescent="0.15">
      <c r="A230" s="5" t="s">
        <v>29</v>
      </c>
      <c r="B230" s="5">
        <v>30</v>
      </c>
      <c r="C230" s="5">
        <v>5</v>
      </c>
    </row>
    <row r="231" spans="1:3" x14ac:dyDescent="0.15">
      <c r="A231" s="5" t="s">
        <v>28</v>
      </c>
      <c r="B231" s="5">
        <v>40</v>
      </c>
      <c r="C231" s="5">
        <v>1</v>
      </c>
    </row>
    <row r="232" spans="1:3" x14ac:dyDescent="0.15">
      <c r="A232" s="5" t="s">
        <v>29</v>
      </c>
      <c r="B232" s="5">
        <v>40</v>
      </c>
      <c r="C232" s="5">
        <v>5</v>
      </c>
    </row>
    <row r="233" spans="1:3" x14ac:dyDescent="0.15">
      <c r="A233" s="5" t="s">
        <v>29</v>
      </c>
      <c r="B233" s="5">
        <v>50</v>
      </c>
      <c r="C233" s="5">
        <v>4</v>
      </c>
    </row>
    <row r="234" spans="1:3" x14ac:dyDescent="0.15">
      <c r="A234" s="5" t="s">
        <v>28</v>
      </c>
      <c r="B234" s="5">
        <v>20</v>
      </c>
      <c r="C234" s="5">
        <v>1</v>
      </c>
    </row>
    <row r="235" spans="1:3" x14ac:dyDescent="0.15">
      <c r="A235" s="5" t="s">
        <v>27</v>
      </c>
      <c r="B235" s="5">
        <v>50</v>
      </c>
      <c r="C235" s="5">
        <v>5</v>
      </c>
    </row>
    <row r="236" spans="1:3" x14ac:dyDescent="0.15">
      <c r="A236" s="5" t="s">
        <v>28</v>
      </c>
      <c r="B236" s="5">
        <v>20</v>
      </c>
      <c r="C236" s="5">
        <v>4</v>
      </c>
    </row>
    <row r="237" spans="1:3" x14ac:dyDescent="0.15">
      <c r="A237" s="5" t="s">
        <v>27</v>
      </c>
      <c r="B237" s="5">
        <v>40</v>
      </c>
      <c r="C237" s="5">
        <v>4</v>
      </c>
    </row>
    <row r="238" spans="1:3" x14ac:dyDescent="0.15">
      <c r="A238" s="5" t="s">
        <v>29</v>
      </c>
      <c r="B238" s="5">
        <v>40</v>
      </c>
      <c r="C238" s="5">
        <v>2</v>
      </c>
    </row>
    <row r="239" spans="1:3" x14ac:dyDescent="0.15">
      <c r="A239" s="5" t="s">
        <v>28</v>
      </c>
      <c r="B239" s="5">
        <v>40</v>
      </c>
      <c r="C239" s="5">
        <v>4</v>
      </c>
    </row>
    <row r="240" spans="1:3" x14ac:dyDescent="0.15">
      <c r="A240" s="5" t="s">
        <v>27</v>
      </c>
      <c r="B240" s="5">
        <v>20</v>
      </c>
      <c r="C240" s="5">
        <v>3</v>
      </c>
    </row>
    <row r="241" spans="1:3" x14ac:dyDescent="0.15">
      <c r="A241" s="5" t="s">
        <v>27</v>
      </c>
      <c r="B241" s="5">
        <v>40</v>
      </c>
      <c r="C241" s="5">
        <v>4</v>
      </c>
    </row>
    <row r="242" spans="1:3" x14ac:dyDescent="0.15">
      <c r="A242" s="5" t="s">
        <v>29</v>
      </c>
      <c r="B242" s="5">
        <v>20</v>
      </c>
      <c r="C242" s="5">
        <v>4</v>
      </c>
    </row>
    <row r="243" spans="1:3" x14ac:dyDescent="0.15">
      <c r="A243" s="5" t="s">
        <v>29</v>
      </c>
      <c r="B243" s="5">
        <v>50</v>
      </c>
      <c r="C243" s="5">
        <v>5</v>
      </c>
    </row>
    <row r="244" spans="1:3" x14ac:dyDescent="0.15">
      <c r="A244" s="5" t="s">
        <v>28</v>
      </c>
      <c r="B244" s="5">
        <v>50</v>
      </c>
      <c r="C244" s="5">
        <v>5</v>
      </c>
    </row>
    <row r="245" spans="1:3" x14ac:dyDescent="0.15">
      <c r="A245" s="5" t="s">
        <v>27</v>
      </c>
      <c r="B245" s="5">
        <v>40</v>
      </c>
      <c r="C245" s="5">
        <v>5</v>
      </c>
    </row>
    <row r="246" spans="1:3" x14ac:dyDescent="0.15">
      <c r="A246" s="5" t="s">
        <v>27</v>
      </c>
      <c r="B246" s="5">
        <v>20</v>
      </c>
      <c r="C246" s="5">
        <v>4</v>
      </c>
    </row>
    <row r="247" spans="1:3" x14ac:dyDescent="0.15">
      <c r="A247" s="5" t="s">
        <v>29</v>
      </c>
      <c r="B247" s="5">
        <v>50</v>
      </c>
      <c r="C247" s="5">
        <v>4</v>
      </c>
    </row>
    <row r="248" spans="1:3" x14ac:dyDescent="0.15">
      <c r="A248" s="5" t="s">
        <v>28</v>
      </c>
      <c r="B248" s="5">
        <v>20</v>
      </c>
      <c r="C248" s="5">
        <v>3</v>
      </c>
    </row>
    <row r="249" spans="1:3" x14ac:dyDescent="0.15">
      <c r="A249" s="5" t="s">
        <v>29</v>
      </c>
      <c r="B249" s="5">
        <v>20</v>
      </c>
      <c r="C249" s="5">
        <v>4</v>
      </c>
    </row>
    <row r="250" spans="1:3" x14ac:dyDescent="0.15">
      <c r="A250" s="5" t="s">
        <v>28</v>
      </c>
      <c r="B250" s="5">
        <v>50</v>
      </c>
      <c r="C250" s="5">
        <v>3</v>
      </c>
    </row>
    <row r="251" spans="1:3" x14ac:dyDescent="0.15">
      <c r="A251" s="5" t="s">
        <v>29</v>
      </c>
      <c r="B251" s="5">
        <v>30</v>
      </c>
      <c r="C251" s="5">
        <v>4</v>
      </c>
    </row>
    <row r="252" spans="1:3" x14ac:dyDescent="0.15">
      <c r="A252" s="5" t="s">
        <v>28</v>
      </c>
      <c r="B252" s="5">
        <v>50</v>
      </c>
      <c r="C252" s="5">
        <v>3</v>
      </c>
    </row>
    <row r="253" spans="1:3" x14ac:dyDescent="0.15">
      <c r="A253" s="5" t="s">
        <v>29</v>
      </c>
      <c r="B253" s="5">
        <v>20</v>
      </c>
      <c r="C253" s="5">
        <v>5</v>
      </c>
    </row>
    <row r="254" spans="1:3" x14ac:dyDescent="0.15">
      <c r="A254" s="5" t="s">
        <v>28</v>
      </c>
      <c r="B254" s="5">
        <v>50</v>
      </c>
      <c r="C254" s="5">
        <v>5</v>
      </c>
    </row>
    <row r="255" spans="1:3" x14ac:dyDescent="0.15">
      <c r="A255" s="5" t="s">
        <v>27</v>
      </c>
      <c r="B255" s="5">
        <v>20</v>
      </c>
      <c r="C255" s="5">
        <v>5</v>
      </c>
    </row>
    <row r="256" spans="1:3" x14ac:dyDescent="0.15">
      <c r="A256" s="5" t="s">
        <v>28</v>
      </c>
      <c r="B256" s="5">
        <v>10</v>
      </c>
      <c r="C256" s="5">
        <v>5</v>
      </c>
    </row>
    <row r="257" spans="1:3" x14ac:dyDescent="0.15">
      <c r="A257" s="5" t="s">
        <v>27</v>
      </c>
      <c r="B257" s="5">
        <v>50</v>
      </c>
      <c r="C257" s="5">
        <v>5</v>
      </c>
    </row>
    <row r="258" spans="1:3" x14ac:dyDescent="0.15">
      <c r="A258" s="5" t="s">
        <v>29</v>
      </c>
      <c r="B258" s="5">
        <v>40</v>
      </c>
      <c r="C258" s="5">
        <v>4</v>
      </c>
    </row>
    <row r="259" spans="1:3" x14ac:dyDescent="0.15">
      <c r="A259" s="5" t="s">
        <v>28</v>
      </c>
      <c r="B259" s="5">
        <v>30</v>
      </c>
      <c r="C259" s="5">
        <v>5</v>
      </c>
    </row>
    <row r="260" spans="1:3" x14ac:dyDescent="0.15">
      <c r="A260" s="5" t="s">
        <v>27</v>
      </c>
      <c r="B260" s="5">
        <v>50</v>
      </c>
      <c r="C260" s="5">
        <v>4</v>
      </c>
    </row>
    <row r="261" spans="1:3" x14ac:dyDescent="0.15">
      <c r="A261" s="5" t="s">
        <v>29</v>
      </c>
      <c r="B261" s="5">
        <v>20</v>
      </c>
      <c r="C261" s="5">
        <v>3</v>
      </c>
    </row>
    <row r="262" spans="1:3" x14ac:dyDescent="0.15">
      <c r="A262" s="5" t="s">
        <v>28</v>
      </c>
      <c r="B262" s="5">
        <v>50</v>
      </c>
      <c r="C262" s="5">
        <v>2</v>
      </c>
    </row>
    <row r="263" spans="1:3" x14ac:dyDescent="0.15">
      <c r="A263" s="5" t="s">
        <v>27</v>
      </c>
      <c r="B263" s="5">
        <v>30</v>
      </c>
      <c r="C263" s="5">
        <v>4</v>
      </c>
    </row>
    <row r="264" spans="1:3" x14ac:dyDescent="0.15">
      <c r="A264" s="5" t="s">
        <v>28</v>
      </c>
      <c r="B264" s="5">
        <v>20</v>
      </c>
      <c r="C264" s="5">
        <v>3</v>
      </c>
    </row>
    <row r="265" spans="1:3" x14ac:dyDescent="0.15">
      <c r="A265" s="5" t="s">
        <v>27</v>
      </c>
      <c r="B265" s="5">
        <v>50</v>
      </c>
      <c r="C265" s="5">
        <v>2</v>
      </c>
    </row>
    <row r="266" spans="1:3" x14ac:dyDescent="0.15">
      <c r="A266" s="5" t="s">
        <v>29</v>
      </c>
      <c r="B266" s="5">
        <v>20</v>
      </c>
      <c r="C266" s="5">
        <v>1</v>
      </c>
    </row>
    <row r="267" spans="1:3" x14ac:dyDescent="0.15">
      <c r="A267" s="5" t="s">
        <v>29</v>
      </c>
      <c r="B267" s="5">
        <v>30</v>
      </c>
      <c r="C267" s="5">
        <v>4</v>
      </c>
    </row>
    <row r="268" spans="1:3" x14ac:dyDescent="0.15">
      <c r="A268" s="5" t="s">
        <v>28</v>
      </c>
      <c r="B268" s="5">
        <v>50</v>
      </c>
      <c r="C268" s="5">
        <v>2</v>
      </c>
    </row>
    <row r="269" spans="1:3" x14ac:dyDescent="0.15">
      <c r="A269" s="5" t="s">
        <v>29</v>
      </c>
      <c r="B269" s="5">
        <v>30</v>
      </c>
      <c r="C269" s="5">
        <v>2</v>
      </c>
    </row>
    <row r="270" spans="1:3" x14ac:dyDescent="0.15">
      <c r="A270" s="5" t="s">
        <v>29</v>
      </c>
      <c r="B270" s="5">
        <v>20</v>
      </c>
      <c r="C270" s="5">
        <v>5</v>
      </c>
    </row>
    <row r="271" spans="1:3" x14ac:dyDescent="0.15">
      <c r="A271" s="5" t="s">
        <v>28</v>
      </c>
      <c r="B271" s="5">
        <v>50</v>
      </c>
      <c r="C271" s="5">
        <v>4</v>
      </c>
    </row>
    <row r="272" spans="1:3" x14ac:dyDescent="0.15">
      <c r="A272" s="5" t="s">
        <v>28</v>
      </c>
      <c r="B272" s="5">
        <v>50</v>
      </c>
      <c r="C272" s="5">
        <v>4</v>
      </c>
    </row>
    <row r="273" spans="1:3" x14ac:dyDescent="0.15">
      <c r="A273" s="5" t="s">
        <v>29</v>
      </c>
      <c r="B273" s="5">
        <v>20</v>
      </c>
      <c r="C273" s="5">
        <v>2</v>
      </c>
    </row>
    <row r="274" spans="1:3" x14ac:dyDescent="0.15">
      <c r="A274" s="5" t="s">
        <v>27</v>
      </c>
      <c r="B274" s="5">
        <v>20</v>
      </c>
      <c r="C274" s="5">
        <v>5</v>
      </c>
    </row>
    <row r="275" spans="1:3" x14ac:dyDescent="0.15">
      <c r="A275" s="5" t="s">
        <v>28</v>
      </c>
      <c r="B275" s="5">
        <v>50</v>
      </c>
      <c r="C275" s="5">
        <v>5</v>
      </c>
    </row>
    <row r="276" spans="1:3" x14ac:dyDescent="0.15">
      <c r="A276" s="5" t="s">
        <v>27</v>
      </c>
      <c r="B276" s="5">
        <v>30</v>
      </c>
      <c r="C276" s="5">
        <v>4</v>
      </c>
    </row>
    <row r="277" spans="1:3" x14ac:dyDescent="0.15">
      <c r="A277" s="5" t="s">
        <v>29</v>
      </c>
      <c r="B277" s="5">
        <v>50</v>
      </c>
      <c r="C277" s="5">
        <v>5</v>
      </c>
    </row>
    <row r="278" spans="1:3" x14ac:dyDescent="0.15">
      <c r="A278" s="5" t="s">
        <v>27</v>
      </c>
      <c r="B278" s="5">
        <v>30</v>
      </c>
      <c r="C278" s="5">
        <v>5</v>
      </c>
    </row>
    <row r="279" spans="1:3" x14ac:dyDescent="0.15">
      <c r="A279" s="5" t="s">
        <v>29</v>
      </c>
      <c r="B279" s="5">
        <v>50</v>
      </c>
      <c r="C279" s="5">
        <v>3</v>
      </c>
    </row>
    <row r="280" spans="1:3" x14ac:dyDescent="0.15">
      <c r="A280" s="5" t="s">
        <v>28</v>
      </c>
      <c r="B280" s="5">
        <v>30</v>
      </c>
      <c r="C280" s="5">
        <v>3</v>
      </c>
    </row>
    <row r="281" spans="1:3" x14ac:dyDescent="0.15">
      <c r="A281" s="5" t="s">
        <v>27</v>
      </c>
      <c r="B281" s="5">
        <v>20</v>
      </c>
      <c r="C281" s="5">
        <v>1</v>
      </c>
    </row>
    <row r="282" spans="1:3" x14ac:dyDescent="0.15">
      <c r="A282" s="5" t="s">
        <v>29</v>
      </c>
      <c r="B282" s="5">
        <v>50</v>
      </c>
      <c r="C282" s="5">
        <v>5</v>
      </c>
    </row>
    <row r="283" spans="1:3" x14ac:dyDescent="0.15">
      <c r="A283" s="5" t="s">
        <v>28</v>
      </c>
      <c r="B283" s="5">
        <v>20</v>
      </c>
      <c r="C283" s="5">
        <v>5</v>
      </c>
    </row>
    <row r="284" spans="1:3" x14ac:dyDescent="0.15">
      <c r="A284" s="5" t="s">
        <v>29</v>
      </c>
      <c r="B284" s="5">
        <v>20</v>
      </c>
      <c r="C284" s="5">
        <v>5</v>
      </c>
    </row>
    <row r="285" spans="1:3" x14ac:dyDescent="0.15">
      <c r="A285" s="5" t="s">
        <v>28</v>
      </c>
      <c r="B285" s="5">
        <v>50</v>
      </c>
      <c r="C285" s="5">
        <v>5</v>
      </c>
    </row>
    <row r="286" spans="1:3" x14ac:dyDescent="0.15">
      <c r="A286" s="5" t="s">
        <v>27</v>
      </c>
      <c r="B286" s="5">
        <v>20</v>
      </c>
      <c r="C286" s="5">
        <v>5</v>
      </c>
    </row>
    <row r="287" spans="1:3" x14ac:dyDescent="0.15">
      <c r="A287" s="5" t="s">
        <v>28</v>
      </c>
      <c r="B287" s="5">
        <v>20</v>
      </c>
      <c r="C287" s="5">
        <v>5</v>
      </c>
    </row>
    <row r="288" spans="1:3" x14ac:dyDescent="0.15">
      <c r="A288" s="5" t="s">
        <v>29</v>
      </c>
      <c r="B288" s="5">
        <v>40</v>
      </c>
      <c r="C288" s="5">
        <v>3</v>
      </c>
    </row>
    <row r="289" spans="1:3" x14ac:dyDescent="0.15">
      <c r="A289" s="5" t="s">
        <v>27</v>
      </c>
      <c r="B289" s="5">
        <v>40</v>
      </c>
      <c r="C289" s="5">
        <v>4</v>
      </c>
    </row>
    <row r="290" spans="1:3" x14ac:dyDescent="0.15">
      <c r="A290" s="5" t="s">
        <v>27</v>
      </c>
      <c r="B290" s="5">
        <v>50</v>
      </c>
      <c r="C290" s="5">
        <v>4</v>
      </c>
    </row>
    <row r="291" spans="1:3" x14ac:dyDescent="0.15">
      <c r="A291" s="5" t="s">
        <v>28</v>
      </c>
      <c r="B291" s="5">
        <v>20</v>
      </c>
      <c r="C291" s="5">
        <v>5</v>
      </c>
    </row>
    <row r="292" spans="1:3" x14ac:dyDescent="0.15">
      <c r="A292" s="5" t="s">
        <v>29</v>
      </c>
      <c r="B292" s="5">
        <v>40</v>
      </c>
      <c r="C292" s="5">
        <v>4</v>
      </c>
    </row>
    <row r="293" spans="1:3" x14ac:dyDescent="0.15">
      <c r="A293" s="5" t="s">
        <v>29</v>
      </c>
      <c r="B293" s="5">
        <v>30</v>
      </c>
      <c r="C293" s="5">
        <v>5</v>
      </c>
    </row>
    <row r="294" spans="1:3" x14ac:dyDescent="0.15">
      <c r="A294" s="5" t="s">
        <v>29</v>
      </c>
      <c r="B294" s="5">
        <v>20</v>
      </c>
      <c r="C294" s="5">
        <v>5</v>
      </c>
    </row>
    <row r="295" spans="1:3" x14ac:dyDescent="0.15">
      <c r="A295" s="5" t="s">
        <v>28</v>
      </c>
      <c r="B295" s="5">
        <v>50</v>
      </c>
      <c r="C295" s="5">
        <v>4</v>
      </c>
    </row>
    <row r="296" spans="1:3" x14ac:dyDescent="0.15">
      <c r="A296" s="5" t="s">
        <v>29</v>
      </c>
      <c r="B296" s="5">
        <v>30</v>
      </c>
      <c r="C296" s="5">
        <v>5</v>
      </c>
    </row>
    <row r="297" spans="1:3" x14ac:dyDescent="0.15">
      <c r="A297" s="5" t="s">
        <v>28</v>
      </c>
      <c r="B297" s="5">
        <v>20</v>
      </c>
      <c r="C297" s="5">
        <v>4</v>
      </c>
    </row>
    <row r="298" spans="1:3" x14ac:dyDescent="0.15">
      <c r="A298" s="5" t="s">
        <v>27</v>
      </c>
      <c r="B298" s="5">
        <v>20</v>
      </c>
      <c r="C298" s="5">
        <v>3</v>
      </c>
    </row>
    <row r="299" spans="1:3" x14ac:dyDescent="0.15">
      <c r="A299" s="5" t="s">
        <v>29</v>
      </c>
      <c r="B299" s="5">
        <v>50</v>
      </c>
      <c r="C299" s="5">
        <v>4</v>
      </c>
    </row>
    <row r="300" spans="1:3" x14ac:dyDescent="0.15">
      <c r="A300" s="5" t="s">
        <v>29</v>
      </c>
      <c r="B300" s="5">
        <v>30</v>
      </c>
      <c r="C300" s="5">
        <v>5</v>
      </c>
    </row>
    <row r="301" spans="1:3" x14ac:dyDescent="0.15">
      <c r="A301" s="5" t="s">
        <v>28</v>
      </c>
      <c r="B301" s="5">
        <v>20</v>
      </c>
      <c r="C301" s="5">
        <v>5</v>
      </c>
    </row>
    <row r="302" spans="1:3" x14ac:dyDescent="0.15">
      <c r="A302" s="5" t="s">
        <v>29</v>
      </c>
      <c r="B302" s="5">
        <v>40</v>
      </c>
      <c r="C302" s="5">
        <v>5</v>
      </c>
    </row>
    <row r="303" spans="1:3" x14ac:dyDescent="0.15">
      <c r="A303" s="5" t="s">
        <v>28</v>
      </c>
      <c r="B303" s="5">
        <v>40</v>
      </c>
      <c r="C303" s="5">
        <v>5</v>
      </c>
    </row>
    <row r="304" spans="1:3" x14ac:dyDescent="0.15">
      <c r="A304" s="5" t="s">
        <v>28</v>
      </c>
      <c r="B304" s="5">
        <v>40</v>
      </c>
      <c r="C304" s="5">
        <v>4</v>
      </c>
    </row>
    <row r="305" spans="1:3" x14ac:dyDescent="0.15">
      <c r="A305" s="5" t="s">
        <v>27</v>
      </c>
      <c r="B305" s="5">
        <v>50</v>
      </c>
      <c r="C305" s="5">
        <v>3</v>
      </c>
    </row>
    <row r="306" spans="1:3" x14ac:dyDescent="0.15">
      <c r="A306" s="5" t="s">
        <v>27</v>
      </c>
      <c r="B306" s="5">
        <v>40</v>
      </c>
      <c r="C306" s="5">
        <v>5</v>
      </c>
    </row>
    <row r="307" spans="1:3" x14ac:dyDescent="0.15">
      <c r="A307" s="5" t="s">
        <v>29</v>
      </c>
      <c r="B307" s="5">
        <v>20</v>
      </c>
      <c r="C307" s="5">
        <v>4</v>
      </c>
    </row>
    <row r="308" spans="1:3" x14ac:dyDescent="0.15">
      <c r="A308" s="5" t="s">
        <v>28</v>
      </c>
      <c r="B308" s="5">
        <v>40</v>
      </c>
      <c r="C308" s="5">
        <v>3</v>
      </c>
    </row>
    <row r="309" spans="1:3" x14ac:dyDescent="0.15">
      <c r="A309" s="5" t="s">
        <v>27</v>
      </c>
      <c r="B309" s="5">
        <v>40</v>
      </c>
      <c r="C309" s="5">
        <v>2</v>
      </c>
    </row>
    <row r="310" spans="1:3" x14ac:dyDescent="0.15">
      <c r="A310" s="5" t="s">
        <v>29</v>
      </c>
      <c r="B310" s="5">
        <v>40</v>
      </c>
      <c r="C310" s="5">
        <v>4</v>
      </c>
    </row>
    <row r="311" spans="1:3" x14ac:dyDescent="0.15">
      <c r="A311" s="5" t="s">
        <v>28</v>
      </c>
      <c r="B311" s="5">
        <v>40</v>
      </c>
      <c r="C311" s="5">
        <v>1</v>
      </c>
    </row>
    <row r="312" spans="1:3" x14ac:dyDescent="0.15">
      <c r="A312" s="5" t="s">
        <v>28</v>
      </c>
      <c r="B312" s="5">
        <v>30</v>
      </c>
      <c r="C312" s="5">
        <v>3</v>
      </c>
    </row>
    <row r="313" spans="1:3" x14ac:dyDescent="0.15">
      <c r="A313" s="5" t="s">
        <v>27</v>
      </c>
      <c r="B313" s="5">
        <v>20</v>
      </c>
      <c r="C313" s="5">
        <v>2</v>
      </c>
    </row>
    <row r="314" spans="1:3" x14ac:dyDescent="0.15">
      <c r="A314" s="5" t="s">
        <v>29</v>
      </c>
      <c r="B314" s="5">
        <v>30</v>
      </c>
      <c r="C314" s="5">
        <v>2</v>
      </c>
    </row>
    <row r="315" spans="1:3" x14ac:dyDescent="0.15">
      <c r="A315" s="5" t="s">
        <v>28</v>
      </c>
      <c r="B315" s="5">
        <v>50</v>
      </c>
      <c r="C315" s="5">
        <v>4</v>
      </c>
    </row>
    <row r="316" spans="1:3" x14ac:dyDescent="0.15">
      <c r="A316" s="5" t="s">
        <v>28</v>
      </c>
      <c r="B316" s="5">
        <v>40</v>
      </c>
      <c r="C316" s="5">
        <v>2</v>
      </c>
    </row>
    <row r="317" spans="1:3" x14ac:dyDescent="0.15">
      <c r="A317" s="5" t="s">
        <v>27</v>
      </c>
      <c r="B317" s="5">
        <v>20</v>
      </c>
      <c r="C317" s="5">
        <v>5</v>
      </c>
    </row>
    <row r="318" spans="1:3" x14ac:dyDescent="0.15">
      <c r="A318" s="5" t="s">
        <v>27</v>
      </c>
      <c r="B318" s="5">
        <v>40</v>
      </c>
      <c r="C318" s="5">
        <v>5</v>
      </c>
    </row>
    <row r="319" spans="1:3" x14ac:dyDescent="0.15">
      <c r="A319" s="5" t="s">
        <v>29</v>
      </c>
      <c r="B319" s="5">
        <v>40</v>
      </c>
      <c r="C319" s="5">
        <v>5</v>
      </c>
    </row>
    <row r="320" spans="1:3" x14ac:dyDescent="0.15">
      <c r="A320" s="5" t="s">
        <v>27</v>
      </c>
      <c r="B320" s="5">
        <v>30</v>
      </c>
      <c r="C320" s="5">
        <v>5</v>
      </c>
    </row>
    <row r="321" spans="1:3" x14ac:dyDescent="0.15">
      <c r="A321" s="5" t="s">
        <v>29</v>
      </c>
      <c r="B321" s="5">
        <v>20</v>
      </c>
      <c r="C321" s="5">
        <v>4</v>
      </c>
    </row>
    <row r="322" spans="1:3" x14ac:dyDescent="0.15">
      <c r="A322" s="5" t="s">
        <v>27</v>
      </c>
      <c r="B322" s="5">
        <v>40</v>
      </c>
      <c r="C322" s="5">
        <v>5</v>
      </c>
    </row>
    <row r="323" spans="1:3" x14ac:dyDescent="0.15">
      <c r="A323" s="5" t="s">
        <v>29</v>
      </c>
      <c r="B323" s="5">
        <v>40</v>
      </c>
      <c r="C323" s="5">
        <v>2</v>
      </c>
    </row>
    <row r="324" spans="1:3" x14ac:dyDescent="0.15">
      <c r="A324" s="5" t="s">
        <v>27</v>
      </c>
      <c r="B324" s="5">
        <v>30</v>
      </c>
      <c r="C324" s="5">
        <v>4</v>
      </c>
    </row>
    <row r="325" spans="1:3" x14ac:dyDescent="0.15">
      <c r="A325" s="5" t="s">
        <v>29</v>
      </c>
      <c r="B325" s="5">
        <v>20</v>
      </c>
      <c r="C325" s="5">
        <v>5</v>
      </c>
    </row>
    <row r="326" spans="1:3" x14ac:dyDescent="0.15">
      <c r="A326" s="5" t="s">
        <v>28</v>
      </c>
      <c r="B326" s="5">
        <v>40</v>
      </c>
      <c r="C326" s="5">
        <v>5</v>
      </c>
    </row>
    <row r="327" spans="1:3" x14ac:dyDescent="0.15">
      <c r="A327" s="5" t="s">
        <v>27</v>
      </c>
      <c r="B327" s="5">
        <v>40</v>
      </c>
      <c r="C327" s="5">
        <v>4</v>
      </c>
    </row>
    <row r="328" spans="1:3" x14ac:dyDescent="0.15">
      <c r="A328" s="5" t="s">
        <v>29</v>
      </c>
      <c r="B328" s="5">
        <v>40</v>
      </c>
      <c r="C328" s="5">
        <v>5</v>
      </c>
    </row>
    <row r="329" spans="1:3" x14ac:dyDescent="0.15">
      <c r="A329" s="5" t="s">
        <v>28</v>
      </c>
      <c r="B329" s="5">
        <v>40</v>
      </c>
      <c r="C329" s="5">
        <v>1</v>
      </c>
    </row>
    <row r="330" spans="1:3" x14ac:dyDescent="0.15">
      <c r="A330" s="5" t="s">
        <v>29</v>
      </c>
      <c r="B330" s="5">
        <v>40</v>
      </c>
      <c r="C330" s="5">
        <v>1</v>
      </c>
    </row>
    <row r="331" spans="1:3" x14ac:dyDescent="0.15">
      <c r="A331" s="5" t="s">
        <v>28</v>
      </c>
      <c r="B331" s="5">
        <v>40</v>
      </c>
      <c r="C331" s="5">
        <v>5</v>
      </c>
    </row>
    <row r="332" spans="1:3" x14ac:dyDescent="0.15">
      <c r="A332" s="5" t="s">
        <v>29</v>
      </c>
      <c r="B332" s="5">
        <v>40</v>
      </c>
      <c r="C332" s="5">
        <v>5</v>
      </c>
    </row>
    <row r="333" spans="1:3" x14ac:dyDescent="0.15">
      <c r="A333" s="5" t="s">
        <v>28</v>
      </c>
      <c r="B333" s="5">
        <v>40</v>
      </c>
      <c r="C333" s="5">
        <v>4</v>
      </c>
    </row>
    <row r="334" spans="1:3" x14ac:dyDescent="0.15">
      <c r="A334" s="5" t="s">
        <v>28</v>
      </c>
      <c r="B334" s="5">
        <v>40</v>
      </c>
      <c r="C334" s="5">
        <v>1</v>
      </c>
    </row>
    <row r="335" spans="1:3" x14ac:dyDescent="0.15">
      <c r="A335" s="5" t="s">
        <v>27</v>
      </c>
      <c r="B335" s="5">
        <v>40</v>
      </c>
      <c r="C335" s="5">
        <v>4</v>
      </c>
    </row>
    <row r="336" spans="1:3" x14ac:dyDescent="0.15">
      <c r="A336" s="5" t="s">
        <v>27</v>
      </c>
      <c r="B336" s="5">
        <v>40</v>
      </c>
      <c r="C336" s="5">
        <v>5</v>
      </c>
    </row>
    <row r="337" spans="1:3" x14ac:dyDescent="0.15">
      <c r="A337" s="5" t="s">
        <v>29</v>
      </c>
      <c r="B337" s="5">
        <v>40</v>
      </c>
      <c r="C337" s="5">
        <v>3</v>
      </c>
    </row>
    <row r="338" spans="1:3" x14ac:dyDescent="0.15">
      <c r="A338" s="5" t="s">
        <v>27</v>
      </c>
      <c r="B338" s="5">
        <v>30</v>
      </c>
      <c r="C338" s="5">
        <v>4</v>
      </c>
    </row>
    <row r="339" spans="1:3" x14ac:dyDescent="0.15">
      <c r="A339" s="5" t="s">
        <v>29</v>
      </c>
      <c r="B339" s="5">
        <v>20</v>
      </c>
      <c r="C339" s="5">
        <v>3</v>
      </c>
    </row>
    <row r="340" spans="1:3" x14ac:dyDescent="0.15">
      <c r="A340" s="5" t="s">
        <v>29</v>
      </c>
      <c r="B340" s="5">
        <v>30</v>
      </c>
      <c r="C340" s="5">
        <v>4</v>
      </c>
    </row>
    <row r="341" spans="1:3" x14ac:dyDescent="0.15">
      <c r="A341" s="5" t="s">
        <v>28</v>
      </c>
      <c r="B341" s="5">
        <v>20</v>
      </c>
      <c r="C341" s="5">
        <v>3</v>
      </c>
    </row>
    <row r="342" spans="1:3" x14ac:dyDescent="0.15">
      <c r="A342" s="5" t="s">
        <v>27</v>
      </c>
      <c r="B342" s="5">
        <v>50</v>
      </c>
      <c r="C342" s="5">
        <v>5</v>
      </c>
    </row>
    <row r="343" spans="1:3" x14ac:dyDescent="0.15">
      <c r="A343" s="5" t="s">
        <v>29</v>
      </c>
      <c r="B343" s="5">
        <v>50</v>
      </c>
      <c r="C343" s="5">
        <v>4</v>
      </c>
    </row>
    <row r="344" spans="1:3" x14ac:dyDescent="0.15">
      <c r="A344" s="5" t="s">
        <v>27</v>
      </c>
      <c r="B344" s="5">
        <v>30</v>
      </c>
      <c r="C344" s="5">
        <v>2</v>
      </c>
    </row>
    <row r="345" spans="1:3" x14ac:dyDescent="0.15">
      <c r="A345" s="5" t="s">
        <v>29</v>
      </c>
      <c r="B345" s="5">
        <v>50</v>
      </c>
      <c r="C345" s="5">
        <v>1</v>
      </c>
    </row>
    <row r="346" spans="1:3" x14ac:dyDescent="0.15">
      <c r="A346" s="5" t="s">
        <v>28</v>
      </c>
      <c r="B346" s="5">
        <v>30</v>
      </c>
      <c r="C346" s="5">
        <v>3</v>
      </c>
    </row>
    <row r="347" spans="1:3" x14ac:dyDescent="0.15">
      <c r="A347" s="5" t="s">
        <v>27</v>
      </c>
      <c r="B347" s="5">
        <v>50</v>
      </c>
      <c r="C347" s="5">
        <v>2</v>
      </c>
    </row>
    <row r="348" spans="1:3" x14ac:dyDescent="0.15">
      <c r="A348" s="5" t="s">
        <v>27</v>
      </c>
      <c r="B348" s="5">
        <v>10</v>
      </c>
      <c r="C348" s="5">
        <v>4</v>
      </c>
    </row>
    <row r="349" spans="1:3" x14ac:dyDescent="0.15">
      <c r="A349" s="5" t="s">
        <v>29</v>
      </c>
      <c r="B349" s="5">
        <v>50</v>
      </c>
      <c r="C349" s="5">
        <v>4</v>
      </c>
    </row>
    <row r="350" spans="1:3" x14ac:dyDescent="0.15">
      <c r="A350" s="5" t="s">
        <v>28</v>
      </c>
      <c r="B350" s="5">
        <v>40</v>
      </c>
      <c r="C350" s="5">
        <v>4</v>
      </c>
    </row>
    <row r="351" spans="1:3" x14ac:dyDescent="0.15">
      <c r="A351" s="5" t="s">
        <v>27</v>
      </c>
      <c r="B351" s="5">
        <v>30</v>
      </c>
      <c r="C351" s="5">
        <v>5</v>
      </c>
    </row>
    <row r="352" spans="1:3" x14ac:dyDescent="0.15">
      <c r="A352" s="5" t="s">
        <v>29</v>
      </c>
      <c r="B352" s="5">
        <v>50</v>
      </c>
      <c r="C352" s="5">
        <v>1</v>
      </c>
    </row>
    <row r="353" spans="1:3" x14ac:dyDescent="0.15">
      <c r="A353" s="5" t="s">
        <v>28</v>
      </c>
      <c r="B353" s="5">
        <v>20</v>
      </c>
      <c r="C353" s="5">
        <v>1</v>
      </c>
    </row>
    <row r="354" spans="1:3" x14ac:dyDescent="0.15">
      <c r="A354" s="5" t="s">
        <v>27</v>
      </c>
      <c r="B354" s="5">
        <v>50</v>
      </c>
      <c r="C354" s="5">
        <v>5</v>
      </c>
    </row>
    <row r="355" spans="1:3" x14ac:dyDescent="0.15">
      <c r="A355" s="5" t="s">
        <v>29</v>
      </c>
      <c r="B355" s="5">
        <v>30</v>
      </c>
      <c r="C355" s="5">
        <v>5</v>
      </c>
    </row>
    <row r="356" spans="1:3" x14ac:dyDescent="0.15">
      <c r="A356" s="5" t="s">
        <v>28</v>
      </c>
      <c r="B356" s="5">
        <v>50</v>
      </c>
      <c r="C356" s="5">
        <v>4</v>
      </c>
    </row>
    <row r="357" spans="1:3" x14ac:dyDescent="0.15">
      <c r="A357" s="5" t="s">
        <v>28</v>
      </c>
      <c r="B357" s="5">
        <v>20</v>
      </c>
      <c r="C357" s="5">
        <v>4</v>
      </c>
    </row>
    <row r="358" spans="1:3" x14ac:dyDescent="0.15">
      <c r="A358" s="5" t="s">
        <v>27</v>
      </c>
      <c r="B358" s="5">
        <v>50</v>
      </c>
      <c r="C358" s="5">
        <v>3</v>
      </c>
    </row>
    <row r="359" spans="1:3" x14ac:dyDescent="0.15">
      <c r="A359" s="5" t="s">
        <v>29</v>
      </c>
      <c r="B359" s="5">
        <v>40</v>
      </c>
      <c r="C359" s="5">
        <v>1</v>
      </c>
    </row>
    <row r="360" spans="1:3" x14ac:dyDescent="0.15">
      <c r="A360" s="5" t="s">
        <v>28</v>
      </c>
      <c r="B360" s="5">
        <v>20</v>
      </c>
      <c r="C360" s="5">
        <v>5</v>
      </c>
    </row>
    <row r="361" spans="1:3" x14ac:dyDescent="0.15">
      <c r="A361" s="5" t="s">
        <v>28</v>
      </c>
      <c r="B361" s="5">
        <v>40</v>
      </c>
      <c r="C361" s="5">
        <v>2</v>
      </c>
    </row>
    <row r="362" spans="1:3" x14ac:dyDescent="0.15">
      <c r="A362" s="5" t="s">
        <v>27</v>
      </c>
      <c r="B362" s="5">
        <v>40</v>
      </c>
      <c r="C362" s="5">
        <v>1</v>
      </c>
    </row>
    <row r="363" spans="1:3" x14ac:dyDescent="0.15">
      <c r="A363" s="5" t="s">
        <v>27</v>
      </c>
      <c r="B363" s="5">
        <v>20</v>
      </c>
      <c r="C363" s="5">
        <v>4</v>
      </c>
    </row>
    <row r="364" spans="1:3" x14ac:dyDescent="0.15">
      <c r="A364" s="5" t="s">
        <v>29</v>
      </c>
      <c r="B364" s="5">
        <v>50</v>
      </c>
      <c r="C364" s="5">
        <v>3</v>
      </c>
    </row>
    <row r="365" spans="1:3" x14ac:dyDescent="0.15">
      <c r="A365" s="5" t="s">
        <v>28</v>
      </c>
      <c r="B365" s="5">
        <v>10</v>
      </c>
      <c r="C365" s="5">
        <v>2</v>
      </c>
    </row>
    <row r="366" spans="1:3" x14ac:dyDescent="0.15">
      <c r="A366" s="5" t="s">
        <v>27</v>
      </c>
      <c r="B366" s="5">
        <v>30</v>
      </c>
      <c r="C366" s="5">
        <v>5</v>
      </c>
    </row>
    <row r="367" spans="1:3" x14ac:dyDescent="0.15">
      <c r="A367" s="5" t="s">
        <v>29</v>
      </c>
      <c r="B367" s="5">
        <v>50</v>
      </c>
      <c r="C367" s="5">
        <v>5</v>
      </c>
    </row>
    <row r="368" spans="1:3" x14ac:dyDescent="0.15">
      <c r="A368" s="5" t="s">
        <v>27</v>
      </c>
      <c r="B368" s="5">
        <v>30</v>
      </c>
      <c r="C368" s="5">
        <v>5</v>
      </c>
    </row>
    <row r="369" spans="1:3" x14ac:dyDescent="0.15">
      <c r="A369" s="5" t="s">
        <v>29</v>
      </c>
      <c r="B369" s="5">
        <v>50</v>
      </c>
      <c r="C369" s="5">
        <v>2</v>
      </c>
    </row>
    <row r="370" spans="1:3" x14ac:dyDescent="0.15">
      <c r="A370" s="5" t="s">
        <v>27</v>
      </c>
      <c r="B370" s="5">
        <v>30</v>
      </c>
      <c r="C370" s="5">
        <v>4</v>
      </c>
    </row>
    <row r="371" spans="1:3" x14ac:dyDescent="0.15">
      <c r="A371" s="5" t="s">
        <v>29</v>
      </c>
      <c r="B371" s="5">
        <v>50</v>
      </c>
      <c r="C371" s="5">
        <v>3</v>
      </c>
    </row>
    <row r="372" spans="1:3" x14ac:dyDescent="0.15">
      <c r="A372" s="5" t="s">
        <v>29</v>
      </c>
      <c r="B372" s="5">
        <v>40</v>
      </c>
      <c r="C372" s="5">
        <v>4</v>
      </c>
    </row>
    <row r="373" spans="1:3" x14ac:dyDescent="0.15">
      <c r="A373" s="5" t="s">
        <v>28</v>
      </c>
      <c r="B373" s="5">
        <v>20</v>
      </c>
      <c r="C373" s="5">
        <v>3</v>
      </c>
    </row>
    <row r="374" spans="1:3" x14ac:dyDescent="0.15">
      <c r="A374" s="5" t="s">
        <v>27</v>
      </c>
      <c r="B374" s="5">
        <v>30</v>
      </c>
      <c r="C374" s="5">
        <v>4</v>
      </c>
    </row>
    <row r="375" spans="1:3" x14ac:dyDescent="0.15">
      <c r="A375" s="5" t="s">
        <v>29</v>
      </c>
      <c r="B375" s="5">
        <v>20</v>
      </c>
      <c r="C375" s="5">
        <v>3</v>
      </c>
    </row>
    <row r="376" spans="1:3" x14ac:dyDescent="0.15">
      <c r="A376" s="5" t="s">
        <v>28</v>
      </c>
      <c r="B376" s="5">
        <v>30</v>
      </c>
      <c r="C376" s="5">
        <v>2</v>
      </c>
    </row>
    <row r="377" spans="1:3" x14ac:dyDescent="0.15">
      <c r="A377" s="5" t="s">
        <v>27</v>
      </c>
      <c r="B377" s="5">
        <v>50</v>
      </c>
      <c r="C377" s="5">
        <v>1</v>
      </c>
    </row>
    <row r="378" spans="1:3" x14ac:dyDescent="0.15">
      <c r="A378" s="5" t="s">
        <v>28</v>
      </c>
      <c r="B378" s="5">
        <v>30</v>
      </c>
      <c r="C378" s="5">
        <v>3</v>
      </c>
    </row>
    <row r="379" spans="1:3" x14ac:dyDescent="0.15">
      <c r="A379" s="5" t="s">
        <v>27</v>
      </c>
      <c r="B379" s="5">
        <v>20</v>
      </c>
      <c r="C379" s="5">
        <v>5</v>
      </c>
    </row>
    <row r="380" spans="1:3" x14ac:dyDescent="0.15">
      <c r="A380" s="5" t="s">
        <v>28</v>
      </c>
      <c r="B380" s="5">
        <v>40</v>
      </c>
      <c r="C380" s="5">
        <v>5</v>
      </c>
    </row>
    <row r="381" spans="1:3" x14ac:dyDescent="0.15">
      <c r="A381" s="5" t="s">
        <v>27</v>
      </c>
      <c r="B381" s="5">
        <v>20</v>
      </c>
      <c r="C381" s="5">
        <v>5</v>
      </c>
    </row>
    <row r="382" spans="1:3" x14ac:dyDescent="0.15">
      <c r="A382" s="5" t="s">
        <v>29</v>
      </c>
      <c r="B382" s="5">
        <v>30</v>
      </c>
      <c r="C382" s="5">
        <v>5</v>
      </c>
    </row>
    <row r="383" spans="1:3" x14ac:dyDescent="0.15">
      <c r="A383" s="5" t="s">
        <v>28</v>
      </c>
      <c r="B383" s="5">
        <v>20</v>
      </c>
      <c r="C383" s="5">
        <v>5</v>
      </c>
    </row>
    <row r="384" spans="1:3" x14ac:dyDescent="0.15">
      <c r="A384" s="5" t="s">
        <v>27</v>
      </c>
      <c r="B384" s="5">
        <v>30</v>
      </c>
      <c r="C384" s="5">
        <v>5</v>
      </c>
    </row>
    <row r="385" spans="1:3" x14ac:dyDescent="0.15">
      <c r="A385" s="5" t="s">
        <v>29</v>
      </c>
      <c r="B385" s="5">
        <v>20</v>
      </c>
      <c r="C385" s="5">
        <v>1</v>
      </c>
    </row>
    <row r="386" spans="1:3" x14ac:dyDescent="0.15">
      <c r="A386" s="5" t="s">
        <v>28</v>
      </c>
      <c r="B386" s="5">
        <v>20</v>
      </c>
      <c r="C386" s="5">
        <v>5</v>
      </c>
    </row>
    <row r="387" spans="1:3" x14ac:dyDescent="0.15">
      <c r="A387" s="5" t="s">
        <v>27</v>
      </c>
      <c r="B387" s="5">
        <v>50</v>
      </c>
      <c r="C387" s="5">
        <v>4</v>
      </c>
    </row>
    <row r="388" spans="1:3" x14ac:dyDescent="0.15">
      <c r="A388" s="5" t="s">
        <v>27</v>
      </c>
      <c r="B388" s="5">
        <v>20</v>
      </c>
      <c r="C388" s="5">
        <v>4</v>
      </c>
    </row>
    <row r="389" spans="1:3" x14ac:dyDescent="0.15">
      <c r="A389" s="5" t="s">
        <v>29</v>
      </c>
      <c r="B389" s="5">
        <v>50</v>
      </c>
      <c r="C389" s="5">
        <v>4</v>
      </c>
    </row>
    <row r="390" spans="1:3" x14ac:dyDescent="0.15">
      <c r="A390" s="5" t="s">
        <v>28</v>
      </c>
      <c r="B390" s="5">
        <v>40</v>
      </c>
      <c r="C390" s="5">
        <v>5</v>
      </c>
    </row>
    <row r="391" spans="1:3" x14ac:dyDescent="0.15">
      <c r="A391" s="5" t="s">
        <v>27</v>
      </c>
      <c r="B391" s="5">
        <v>40</v>
      </c>
      <c r="C391" s="5">
        <v>2</v>
      </c>
    </row>
    <row r="392" spans="1:3" x14ac:dyDescent="0.15">
      <c r="A392" s="5" t="s">
        <v>27</v>
      </c>
      <c r="B392" s="5">
        <v>40</v>
      </c>
      <c r="C392" s="5">
        <v>5</v>
      </c>
    </row>
    <row r="393" spans="1:3" x14ac:dyDescent="0.15">
      <c r="A393" s="5" t="s">
        <v>29</v>
      </c>
      <c r="B393" s="5">
        <v>20</v>
      </c>
      <c r="C393" s="5">
        <v>1</v>
      </c>
    </row>
    <row r="394" spans="1:3" x14ac:dyDescent="0.15">
      <c r="A394" s="5" t="s">
        <v>29</v>
      </c>
      <c r="B394" s="5">
        <v>40</v>
      </c>
      <c r="C394" s="5">
        <v>4</v>
      </c>
    </row>
    <row r="395" spans="1:3" x14ac:dyDescent="0.15">
      <c r="A395" s="5" t="s">
        <v>28</v>
      </c>
      <c r="B395" s="5">
        <v>40</v>
      </c>
      <c r="C395" s="5">
        <v>4</v>
      </c>
    </row>
    <row r="396" spans="1:3" x14ac:dyDescent="0.15">
      <c r="A396" s="5" t="s">
        <v>27</v>
      </c>
      <c r="B396" s="5">
        <v>40</v>
      </c>
      <c r="C396" s="5">
        <v>5</v>
      </c>
    </row>
    <row r="397" spans="1:3" x14ac:dyDescent="0.15">
      <c r="A397" s="5" t="s">
        <v>29</v>
      </c>
      <c r="B397" s="5">
        <v>40</v>
      </c>
      <c r="C397" s="5">
        <v>4</v>
      </c>
    </row>
    <row r="398" spans="1:3" x14ac:dyDescent="0.15">
      <c r="A398" s="5" t="s">
        <v>28</v>
      </c>
      <c r="B398" s="5">
        <v>40</v>
      </c>
      <c r="C398" s="5">
        <v>1</v>
      </c>
    </row>
    <row r="399" spans="1:3" x14ac:dyDescent="0.15">
      <c r="A399" s="5" t="s">
        <v>27</v>
      </c>
      <c r="B399" s="5">
        <v>40</v>
      </c>
      <c r="C399" s="5">
        <v>5</v>
      </c>
    </row>
    <row r="400" spans="1:3" x14ac:dyDescent="0.15">
      <c r="A400" s="5" t="s">
        <v>27</v>
      </c>
      <c r="B400" s="5">
        <v>30</v>
      </c>
      <c r="C400" s="5">
        <v>5</v>
      </c>
    </row>
    <row r="401" spans="1:3" x14ac:dyDescent="0.15">
      <c r="A401" s="5" t="s">
        <v>29</v>
      </c>
      <c r="B401" s="5">
        <v>50</v>
      </c>
      <c r="C401" s="5">
        <v>4</v>
      </c>
    </row>
    <row r="402" spans="1:3" x14ac:dyDescent="0.15">
      <c r="A402" s="5" t="s">
        <v>28</v>
      </c>
      <c r="B402" s="5">
        <v>30</v>
      </c>
      <c r="C402" s="5">
        <v>4</v>
      </c>
    </row>
    <row r="403" spans="1:3" x14ac:dyDescent="0.15">
      <c r="A403" s="5" t="s">
        <v>27</v>
      </c>
      <c r="B403" s="5">
        <v>50</v>
      </c>
      <c r="C403" s="5">
        <v>5</v>
      </c>
    </row>
    <row r="404" spans="1:3" x14ac:dyDescent="0.15">
      <c r="A404" s="5" t="s">
        <v>27</v>
      </c>
      <c r="B404" s="5">
        <v>40</v>
      </c>
      <c r="C404" s="5">
        <v>5</v>
      </c>
    </row>
    <row r="405" spans="1:3" x14ac:dyDescent="0.15">
      <c r="A405" s="5" t="s">
        <v>29</v>
      </c>
      <c r="B405" s="5">
        <v>40</v>
      </c>
      <c r="C405" s="5">
        <v>5</v>
      </c>
    </row>
    <row r="406" spans="1:3" x14ac:dyDescent="0.15">
      <c r="A406" s="5" t="s">
        <v>28</v>
      </c>
      <c r="B406" s="5">
        <v>50</v>
      </c>
      <c r="C406" s="5">
        <v>5</v>
      </c>
    </row>
    <row r="407" spans="1:3" x14ac:dyDescent="0.15">
      <c r="A407" s="5" t="s">
        <v>27</v>
      </c>
      <c r="B407" s="5">
        <v>40</v>
      </c>
      <c r="C407" s="5">
        <v>5</v>
      </c>
    </row>
    <row r="408" spans="1:3" x14ac:dyDescent="0.15">
      <c r="A408" s="5" t="s">
        <v>27</v>
      </c>
      <c r="B408" s="5">
        <v>30</v>
      </c>
      <c r="C408" s="5">
        <v>5</v>
      </c>
    </row>
    <row r="409" spans="1:3" x14ac:dyDescent="0.15">
      <c r="A409" s="5" t="s">
        <v>29</v>
      </c>
      <c r="B409" s="5">
        <v>20</v>
      </c>
      <c r="C409" s="5">
        <v>5</v>
      </c>
    </row>
    <row r="410" spans="1:3" x14ac:dyDescent="0.15">
      <c r="A410" s="5" t="s">
        <v>29</v>
      </c>
      <c r="B410" s="5">
        <v>30</v>
      </c>
      <c r="C410" s="5">
        <v>3</v>
      </c>
    </row>
    <row r="411" spans="1:3" x14ac:dyDescent="0.15">
      <c r="A411" s="5" t="s">
        <v>28</v>
      </c>
      <c r="B411" s="5">
        <v>50</v>
      </c>
      <c r="C411" s="5">
        <v>2</v>
      </c>
    </row>
    <row r="412" spans="1:3" x14ac:dyDescent="0.15">
      <c r="A412" s="5" t="s">
        <v>27</v>
      </c>
      <c r="B412" s="5">
        <v>40</v>
      </c>
      <c r="C412" s="5">
        <v>2</v>
      </c>
    </row>
    <row r="413" spans="1:3" x14ac:dyDescent="0.15">
      <c r="A413" s="5" t="s">
        <v>29</v>
      </c>
      <c r="B413" s="5">
        <v>40</v>
      </c>
      <c r="C413" s="5">
        <v>1</v>
      </c>
    </row>
    <row r="414" spans="1:3" x14ac:dyDescent="0.15">
      <c r="A414" s="5" t="s">
        <v>29</v>
      </c>
      <c r="B414" s="5">
        <v>40</v>
      </c>
      <c r="C414" s="5">
        <v>4</v>
      </c>
    </row>
    <row r="415" spans="1:3" x14ac:dyDescent="0.15">
      <c r="A415" s="5" t="s">
        <v>28</v>
      </c>
      <c r="B415" s="5">
        <v>40</v>
      </c>
      <c r="C415" s="5">
        <v>3</v>
      </c>
    </row>
    <row r="416" spans="1:3" x14ac:dyDescent="0.15">
      <c r="A416" s="5" t="s">
        <v>28</v>
      </c>
      <c r="B416" s="5">
        <v>40</v>
      </c>
      <c r="C416" s="5">
        <v>4</v>
      </c>
    </row>
    <row r="417" spans="1:3" x14ac:dyDescent="0.15">
      <c r="A417" s="5" t="s">
        <v>27</v>
      </c>
      <c r="B417" s="5">
        <v>40</v>
      </c>
      <c r="C417" s="5">
        <v>3</v>
      </c>
    </row>
    <row r="418" spans="1:3" x14ac:dyDescent="0.15">
      <c r="A418" s="5" t="s">
        <v>29</v>
      </c>
      <c r="B418" s="5">
        <v>40</v>
      </c>
      <c r="C418" s="5">
        <v>1</v>
      </c>
    </row>
    <row r="419" spans="1:3" x14ac:dyDescent="0.15">
      <c r="A419" s="5" t="s">
        <v>28</v>
      </c>
      <c r="B419" s="5">
        <v>20</v>
      </c>
      <c r="C419" s="5">
        <v>5</v>
      </c>
    </row>
    <row r="420" spans="1:3" x14ac:dyDescent="0.15">
      <c r="A420" s="5" t="s">
        <v>28</v>
      </c>
      <c r="B420" s="5">
        <v>40</v>
      </c>
      <c r="C420" s="5">
        <v>5</v>
      </c>
    </row>
    <row r="421" spans="1:3" x14ac:dyDescent="0.15">
      <c r="A421" s="5" t="s">
        <v>27</v>
      </c>
      <c r="B421" s="5">
        <v>40</v>
      </c>
      <c r="C421" s="5">
        <v>4</v>
      </c>
    </row>
    <row r="422" spans="1:3" x14ac:dyDescent="0.15">
      <c r="A422" s="5" t="s">
        <v>28</v>
      </c>
      <c r="B422" s="5">
        <v>30</v>
      </c>
      <c r="C422" s="5">
        <v>5</v>
      </c>
    </row>
    <row r="423" spans="1:3" x14ac:dyDescent="0.15">
      <c r="A423" s="5" t="s">
        <v>27</v>
      </c>
      <c r="B423" s="5">
        <v>20</v>
      </c>
      <c r="C423" s="5">
        <v>5</v>
      </c>
    </row>
    <row r="424" spans="1:3" x14ac:dyDescent="0.15">
      <c r="A424" s="5" t="s">
        <v>28</v>
      </c>
      <c r="B424" s="5">
        <v>40</v>
      </c>
      <c r="C424" s="5">
        <v>5</v>
      </c>
    </row>
    <row r="425" spans="1:3" x14ac:dyDescent="0.15">
      <c r="A425" s="5" t="s">
        <v>27</v>
      </c>
      <c r="B425" s="5">
        <v>40</v>
      </c>
      <c r="C425" s="5">
        <v>5</v>
      </c>
    </row>
    <row r="426" spans="1:3" x14ac:dyDescent="0.15">
      <c r="A426" s="5" t="s">
        <v>28</v>
      </c>
      <c r="B426" s="5">
        <v>30</v>
      </c>
      <c r="C426" s="5">
        <v>5</v>
      </c>
    </row>
    <row r="427" spans="1:3" x14ac:dyDescent="0.15">
      <c r="A427" s="5" t="s">
        <v>27</v>
      </c>
      <c r="B427" s="5">
        <v>20</v>
      </c>
      <c r="C427" s="5">
        <v>4</v>
      </c>
    </row>
    <row r="428" spans="1:3" x14ac:dyDescent="0.15">
      <c r="A428" s="5" t="s">
        <v>28</v>
      </c>
      <c r="B428" s="5">
        <v>30</v>
      </c>
      <c r="C428" s="5">
        <v>5</v>
      </c>
    </row>
    <row r="429" spans="1:3" x14ac:dyDescent="0.15">
      <c r="A429" s="5" t="s">
        <v>27</v>
      </c>
      <c r="B429" s="5">
        <v>20</v>
      </c>
      <c r="C429" s="5">
        <v>4</v>
      </c>
    </row>
    <row r="430" spans="1:3" x14ac:dyDescent="0.15">
      <c r="A430" s="5" t="s">
        <v>28</v>
      </c>
      <c r="B430" s="5">
        <v>40</v>
      </c>
      <c r="C430" s="5">
        <v>5</v>
      </c>
    </row>
    <row r="431" spans="1:3" x14ac:dyDescent="0.15">
      <c r="A431" s="5" t="s">
        <v>27</v>
      </c>
      <c r="B431" s="5">
        <v>40</v>
      </c>
      <c r="C431" s="5">
        <v>4</v>
      </c>
    </row>
    <row r="432" spans="1:3" x14ac:dyDescent="0.15">
      <c r="A432" s="5" t="s">
        <v>28</v>
      </c>
      <c r="B432" s="5">
        <v>30</v>
      </c>
      <c r="C432" s="5">
        <v>3</v>
      </c>
    </row>
    <row r="433" spans="1:3" x14ac:dyDescent="0.15">
      <c r="A433" s="5" t="s">
        <v>27</v>
      </c>
      <c r="B433" s="5">
        <v>50</v>
      </c>
      <c r="C433" s="5">
        <v>2</v>
      </c>
    </row>
    <row r="434" spans="1:3" x14ac:dyDescent="0.15">
      <c r="A434" s="5" t="s">
        <v>27</v>
      </c>
      <c r="B434" s="5">
        <v>30</v>
      </c>
      <c r="C434" s="5">
        <v>1</v>
      </c>
    </row>
    <row r="435" spans="1:3" x14ac:dyDescent="0.15">
      <c r="A435" s="5" t="s">
        <v>29</v>
      </c>
      <c r="B435" s="5">
        <v>50</v>
      </c>
      <c r="C435" s="5">
        <v>5</v>
      </c>
    </row>
    <row r="436" spans="1:3" x14ac:dyDescent="0.15">
      <c r="A436" s="5" t="s">
        <v>28</v>
      </c>
      <c r="B436" s="5">
        <v>30</v>
      </c>
      <c r="C436" s="5">
        <v>5</v>
      </c>
    </row>
    <row r="437" spans="1:3" x14ac:dyDescent="0.15">
      <c r="A437" s="5" t="s">
        <v>27</v>
      </c>
      <c r="B437" s="5">
        <v>50</v>
      </c>
      <c r="C437" s="5">
        <v>4</v>
      </c>
    </row>
    <row r="438" spans="1:3" x14ac:dyDescent="0.15">
      <c r="A438" s="5" t="s">
        <v>28</v>
      </c>
      <c r="B438" s="5">
        <v>30</v>
      </c>
      <c r="C438" s="5">
        <v>1</v>
      </c>
    </row>
    <row r="439" spans="1:3" x14ac:dyDescent="0.15">
      <c r="A439" s="5" t="s">
        <v>27</v>
      </c>
      <c r="B439" s="5">
        <v>50</v>
      </c>
      <c r="C439" s="5">
        <v>5</v>
      </c>
    </row>
    <row r="440" spans="1:3" x14ac:dyDescent="0.15">
      <c r="A440" s="5" t="s">
        <v>29</v>
      </c>
      <c r="B440" s="5">
        <v>40</v>
      </c>
      <c r="C440" s="5">
        <v>3</v>
      </c>
    </row>
    <row r="441" spans="1:3" x14ac:dyDescent="0.15">
      <c r="A441" s="5" t="s">
        <v>28</v>
      </c>
      <c r="B441" s="5">
        <v>40</v>
      </c>
      <c r="C441" s="5">
        <v>4</v>
      </c>
    </row>
    <row r="442" spans="1:3" x14ac:dyDescent="0.15">
      <c r="A442" s="5" t="s">
        <v>29</v>
      </c>
      <c r="B442" s="5">
        <v>30</v>
      </c>
      <c r="C442" s="5">
        <v>4</v>
      </c>
    </row>
    <row r="443" spans="1:3" x14ac:dyDescent="0.15">
      <c r="A443" s="5" t="s">
        <v>28</v>
      </c>
      <c r="B443" s="5">
        <v>50</v>
      </c>
      <c r="C443" s="5">
        <v>4</v>
      </c>
    </row>
    <row r="444" spans="1:3" x14ac:dyDescent="0.15">
      <c r="A444" s="5" t="s">
        <v>28</v>
      </c>
      <c r="B444" s="5">
        <v>20</v>
      </c>
      <c r="C444" s="5">
        <v>5</v>
      </c>
    </row>
    <row r="445" spans="1:3" x14ac:dyDescent="0.15">
      <c r="A445" s="5" t="s">
        <v>27</v>
      </c>
      <c r="B445" s="5">
        <v>50</v>
      </c>
      <c r="C445" s="5">
        <v>5</v>
      </c>
    </row>
    <row r="446" spans="1:3" x14ac:dyDescent="0.15">
      <c r="A446" s="5" t="s">
        <v>29</v>
      </c>
      <c r="B446" s="5">
        <v>20</v>
      </c>
      <c r="C446" s="5">
        <v>5</v>
      </c>
    </row>
    <row r="447" spans="1:3" x14ac:dyDescent="0.15">
      <c r="A447" s="5" t="s">
        <v>28</v>
      </c>
      <c r="B447" s="5">
        <v>50</v>
      </c>
      <c r="C447" s="5">
        <v>5</v>
      </c>
    </row>
    <row r="448" spans="1:3" x14ac:dyDescent="0.15">
      <c r="A448" s="5" t="s">
        <v>27</v>
      </c>
      <c r="B448" s="5">
        <v>40</v>
      </c>
      <c r="C448" s="5">
        <v>2</v>
      </c>
    </row>
    <row r="449" spans="1:3" x14ac:dyDescent="0.15">
      <c r="A449" s="5" t="s">
        <v>29</v>
      </c>
      <c r="B449" s="5">
        <v>40</v>
      </c>
      <c r="C449" s="5">
        <v>4</v>
      </c>
    </row>
    <row r="450" spans="1:3" x14ac:dyDescent="0.15">
      <c r="A450" s="5" t="s">
        <v>28</v>
      </c>
      <c r="B450" s="5">
        <v>40</v>
      </c>
      <c r="C450" s="5">
        <v>4</v>
      </c>
    </row>
    <row r="451" spans="1:3" x14ac:dyDescent="0.15">
      <c r="A451" s="5" t="s">
        <v>27</v>
      </c>
      <c r="B451" s="5">
        <v>40</v>
      </c>
      <c r="C451" s="5">
        <v>5</v>
      </c>
    </row>
    <row r="452" spans="1:3" x14ac:dyDescent="0.15">
      <c r="A452" s="5" t="s">
        <v>29</v>
      </c>
      <c r="B452" s="5">
        <v>40</v>
      </c>
      <c r="C452" s="5">
        <v>5</v>
      </c>
    </row>
    <row r="453" spans="1:3" x14ac:dyDescent="0.15">
      <c r="A453" s="5" t="s">
        <v>28</v>
      </c>
      <c r="B453" s="5">
        <v>40</v>
      </c>
      <c r="C453" s="5">
        <v>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53"/>
  <sheetViews>
    <sheetView zoomScaleNormal="100" workbookViewId="0">
      <selection activeCell="F22" sqref="F22"/>
    </sheetView>
  </sheetViews>
  <sheetFormatPr defaultRowHeight="13.5" x14ac:dyDescent="0.15"/>
  <cols>
    <col min="4" max="4" width="10" customWidth="1"/>
    <col min="5" max="10" width="8.75" customWidth="1"/>
  </cols>
  <sheetData>
    <row r="2" spans="1:9" ht="14.25" thickBot="1" x14ac:dyDescent="0.2"/>
    <row r="3" spans="1:9" x14ac:dyDescent="0.15">
      <c r="A3" t="s">
        <v>11</v>
      </c>
      <c r="B3" t="s">
        <v>13</v>
      </c>
      <c r="D3" s="14"/>
      <c r="E3" s="15" t="s">
        <v>15</v>
      </c>
      <c r="F3" s="15" t="s">
        <v>0</v>
      </c>
      <c r="G3" s="15" t="s">
        <v>9</v>
      </c>
      <c r="H3" s="15" t="s">
        <v>17</v>
      </c>
      <c r="I3" s="16" t="s">
        <v>1</v>
      </c>
    </row>
    <row r="4" spans="1:9" ht="14.25" thickBot="1" x14ac:dyDescent="0.2">
      <c r="A4">
        <v>1</v>
      </c>
      <c r="B4">
        <v>2</v>
      </c>
      <c r="D4" s="17" t="s">
        <v>2</v>
      </c>
      <c r="E4" s="18"/>
      <c r="F4" s="18"/>
      <c r="G4" s="18"/>
      <c r="H4" s="18"/>
      <c r="I4" s="19">
        <f>SUM(E4:H4)</f>
        <v>0</v>
      </c>
    </row>
    <row r="5" spans="1:9" x14ac:dyDescent="0.15">
      <c r="A5">
        <v>2</v>
      </c>
      <c r="B5">
        <v>2</v>
      </c>
      <c r="D5" s="29"/>
      <c r="E5" s="29"/>
      <c r="F5" s="29"/>
      <c r="G5" s="29"/>
      <c r="H5" s="29"/>
      <c r="I5" s="29"/>
    </row>
    <row r="6" spans="1:9" x14ac:dyDescent="0.15">
      <c r="A6">
        <v>3</v>
      </c>
      <c r="B6">
        <v>2</v>
      </c>
    </row>
    <row r="7" spans="1:9" x14ac:dyDescent="0.15">
      <c r="A7">
        <v>4</v>
      </c>
      <c r="B7">
        <v>4</v>
      </c>
    </row>
    <row r="8" spans="1:9" x14ac:dyDescent="0.15">
      <c r="A8">
        <v>5</v>
      </c>
      <c r="B8">
        <v>2</v>
      </c>
    </row>
    <row r="9" spans="1:9" x14ac:dyDescent="0.15">
      <c r="A9">
        <v>6</v>
      </c>
      <c r="B9">
        <v>3</v>
      </c>
    </row>
    <row r="10" spans="1:9" x14ac:dyDescent="0.15">
      <c r="A10">
        <v>7</v>
      </c>
      <c r="B10">
        <v>3</v>
      </c>
    </row>
    <row r="11" spans="1:9" x14ac:dyDescent="0.15">
      <c r="A11">
        <v>8</v>
      </c>
      <c r="B11">
        <v>4</v>
      </c>
    </row>
    <row r="12" spans="1:9" x14ac:dyDescent="0.15">
      <c r="A12">
        <v>9</v>
      </c>
      <c r="B12">
        <v>2</v>
      </c>
      <c r="D12" s="4"/>
      <c r="E12" s="4"/>
      <c r="F12" s="4"/>
      <c r="G12" s="4"/>
      <c r="H12" s="4"/>
      <c r="I12" s="4"/>
    </row>
    <row r="13" spans="1:9" x14ac:dyDescent="0.15">
      <c r="A13">
        <v>10</v>
      </c>
      <c r="B13">
        <v>2</v>
      </c>
      <c r="D13" s="4"/>
      <c r="E13" s="4"/>
      <c r="F13" s="4"/>
      <c r="G13" s="4"/>
      <c r="H13" s="4"/>
      <c r="I13" s="4"/>
    </row>
    <row r="14" spans="1:9" x14ac:dyDescent="0.15">
      <c r="A14">
        <v>11</v>
      </c>
      <c r="B14">
        <v>2</v>
      </c>
      <c r="D14" s="4"/>
      <c r="E14" s="4"/>
      <c r="F14" s="4"/>
      <c r="G14" s="4"/>
      <c r="H14" s="4"/>
      <c r="I14" s="4"/>
    </row>
    <row r="15" spans="1:9" x14ac:dyDescent="0.15">
      <c r="A15">
        <v>12</v>
      </c>
      <c r="B15">
        <v>4</v>
      </c>
      <c r="D15" s="4"/>
      <c r="E15" s="4"/>
      <c r="F15" s="4"/>
      <c r="G15" s="4"/>
      <c r="H15" s="4"/>
      <c r="I15" s="4"/>
    </row>
    <row r="16" spans="1:9" x14ac:dyDescent="0.15">
      <c r="A16">
        <v>13</v>
      </c>
      <c r="B16">
        <v>1</v>
      </c>
      <c r="D16" s="4"/>
      <c r="E16" s="4"/>
      <c r="F16" s="4"/>
      <c r="G16" s="4"/>
      <c r="H16" s="4"/>
      <c r="I16" s="4"/>
    </row>
    <row r="17" spans="1:9" x14ac:dyDescent="0.15">
      <c r="A17">
        <v>14</v>
      </c>
      <c r="B17">
        <v>3</v>
      </c>
      <c r="D17" s="4"/>
      <c r="E17" s="4"/>
      <c r="F17" s="4"/>
      <c r="G17" s="4"/>
      <c r="H17" s="4"/>
      <c r="I17" s="4"/>
    </row>
    <row r="18" spans="1:9" x14ac:dyDescent="0.15">
      <c r="A18">
        <v>15</v>
      </c>
      <c r="B18">
        <v>1</v>
      </c>
      <c r="D18" s="4"/>
      <c r="E18" s="4"/>
      <c r="F18" s="4"/>
      <c r="G18" s="4"/>
      <c r="H18" s="4"/>
      <c r="I18" s="4"/>
    </row>
    <row r="19" spans="1:9" x14ac:dyDescent="0.15">
      <c r="A19">
        <v>16</v>
      </c>
      <c r="B19">
        <v>3</v>
      </c>
      <c r="D19" s="4"/>
      <c r="E19" s="4"/>
      <c r="F19" s="4"/>
      <c r="G19" s="4"/>
      <c r="H19" s="4"/>
      <c r="I19" s="4"/>
    </row>
    <row r="20" spans="1:9" x14ac:dyDescent="0.15">
      <c r="A20">
        <v>17</v>
      </c>
      <c r="B20">
        <v>4</v>
      </c>
      <c r="D20" s="4"/>
      <c r="E20" s="4"/>
      <c r="F20" s="4"/>
      <c r="G20" s="4"/>
      <c r="H20" s="4"/>
      <c r="I20" s="4"/>
    </row>
    <row r="21" spans="1:9" x14ac:dyDescent="0.15">
      <c r="A21">
        <v>18</v>
      </c>
      <c r="B21">
        <v>2</v>
      </c>
    </row>
    <row r="22" spans="1:9" x14ac:dyDescent="0.15">
      <c r="A22">
        <v>19</v>
      </c>
      <c r="B22">
        <v>3</v>
      </c>
    </row>
    <row r="23" spans="1:9" x14ac:dyDescent="0.15">
      <c r="A23">
        <v>20</v>
      </c>
      <c r="B23">
        <v>3</v>
      </c>
    </row>
    <row r="24" spans="1:9" x14ac:dyDescent="0.15">
      <c r="A24">
        <v>21</v>
      </c>
      <c r="B24">
        <v>4</v>
      </c>
    </row>
    <row r="25" spans="1:9" x14ac:dyDescent="0.15">
      <c r="A25">
        <v>22</v>
      </c>
      <c r="B25">
        <v>1</v>
      </c>
    </row>
    <row r="26" spans="1:9" x14ac:dyDescent="0.15">
      <c r="A26">
        <v>23</v>
      </c>
      <c r="B26">
        <v>3</v>
      </c>
    </row>
    <row r="27" spans="1:9" x14ac:dyDescent="0.15">
      <c r="A27">
        <v>24</v>
      </c>
      <c r="B27">
        <v>3</v>
      </c>
    </row>
    <row r="28" spans="1:9" x14ac:dyDescent="0.15">
      <c r="A28">
        <v>25</v>
      </c>
      <c r="B28">
        <v>3</v>
      </c>
    </row>
    <row r="29" spans="1:9" x14ac:dyDescent="0.15">
      <c r="A29">
        <v>26</v>
      </c>
      <c r="B29">
        <v>4</v>
      </c>
    </row>
    <row r="30" spans="1:9" x14ac:dyDescent="0.15">
      <c r="A30">
        <v>27</v>
      </c>
      <c r="B30">
        <v>2</v>
      </c>
    </row>
    <row r="31" spans="1:9" x14ac:dyDescent="0.15">
      <c r="A31">
        <v>28</v>
      </c>
      <c r="B31">
        <v>3</v>
      </c>
    </row>
    <row r="32" spans="1:9" x14ac:dyDescent="0.15">
      <c r="A32">
        <v>29</v>
      </c>
      <c r="B32">
        <v>3</v>
      </c>
    </row>
    <row r="33" spans="1:2" x14ac:dyDescent="0.15">
      <c r="A33">
        <v>30</v>
      </c>
      <c r="B33">
        <v>4</v>
      </c>
    </row>
    <row r="34" spans="1:2" x14ac:dyDescent="0.15">
      <c r="A34">
        <v>31</v>
      </c>
      <c r="B34">
        <v>4</v>
      </c>
    </row>
    <row r="35" spans="1:2" x14ac:dyDescent="0.15">
      <c r="A35">
        <v>32</v>
      </c>
      <c r="B35">
        <v>2</v>
      </c>
    </row>
    <row r="36" spans="1:2" x14ac:dyDescent="0.15">
      <c r="A36">
        <v>33</v>
      </c>
      <c r="B36">
        <v>3</v>
      </c>
    </row>
    <row r="37" spans="1:2" x14ac:dyDescent="0.15">
      <c r="A37">
        <v>34</v>
      </c>
      <c r="B37">
        <v>3</v>
      </c>
    </row>
    <row r="38" spans="1:2" x14ac:dyDescent="0.15">
      <c r="A38">
        <v>35</v>
      </c>
      <c r="B38">
        <v>3</v>
      </c>
    </row>
    <row r="39" spans="1:2" x14ac:dyDescent="0.15">
      <c r="A39">
        <v>36</v>
      </c>
      <c r="B39">
        <v>3</v>
      </c>
    </row>
    <row r="40" spans="1:2" x14ac:dyDescent="0.15">
      <c r="A40">
        <v>37</v>
      </c>
      <c r="B40">
        <v>4</v>
      </c>
    </row>
    <row r="41" spans="1:2" x14ac:dyDescent="0.15">
      <c r="A41">
        <v>38</v>
      </c>
      <c r="B41">
        <v>3</v>
      </c>
    </row>
    <row r="42" spans="1:2" x14ac:dyDescent="0.15">
      <c r="A42">
        <v>39</v>
      </c>
      <c r="B42">
        <v>3</v>
      </c>
    </row>
    <row r="43" spans="1:2" x14ac:dyDescent="0.15">
      <c r="A43">
        <v>40</v>
      </c>
      <c r="B43">
        <v>3</v>
      </c>
    </row>
    <row r="44" spans="1:2" x14ac:dyDescent="0.15">
      <c r="A44">
        <v>41</v>
      </c>
      <c r="B44">
        <v>4</v>
      </c>
    </row>
    <row r="45" spans="1:2" x14ac:dyDescent="0.15">
      <c r="A45">
        <v>42</v>
      </c>
      <c r="B45">
        <v>4</v>
      </c>
    </row>
    <row r="46" spans="1:2" x14ac:dyDescent="0.15">
      <c r="A46">
        <v>43</v>
      </c>
      <c r="B46">
        <v>2</v>
      </c>
    </row>
    <row r="47" spans="1:2" x14ac:dyDescent="0.15">
      <c r="A47">
        <v>44</v>
      </c>
      <c r="B47">
        <v>3</v>
      </c>
    </row>
    <row r="48" spans="1:2" x14ac:dyDescent="0.15">
      <c r="A48">
        <v>45</v>
      </c>
      <c r="B48">
        <v>1</v>
      </c>
    </row>
    <row r="49" spans="1:2" x14ac:dyDescent="0.15">
      <c r="A49">
        <v>46</v>
      </c>
      <c r="B49">
        <v>2</v>
      </c>
    </row>
    <row r="50" spans="1:2" x14ac:dyDescent="0.15">
      <c r="A50">
        <v>47</v>
      </c>
      <c r="B50">
        <v>4</v>
      </c>
    </row>
    <row r="51" spans="1:2" x14ac:dyDescent="0.15">
      <c r="A51">
        <v>48</v>
      </c>
      <c r="B51">
        <v>2</v>
      </c>
    </row>
    <row r="52" spans="1:2" x14ac:dyDescent="0.15">
      <c r="A52">
        <v>49</v>
      </c>
      <c r="B52">
        <v>2</v>
      </c>
    </row>
    <row r="53" spans="1:2" x14ac:dyDescent="0.15">
      <c r="A53">
        <v>50</v>
      </c>
      <c r="B53">
        <v>2</v>
      </c>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53"/>
  <sheetViews>
    <sheetView zoomScaleNormal="100" workbookViewId="0">
      <selection activeCell="J7" sqref="J7"/>
    </sheetView>
  </sheetViews>
  <sheetFormatPr defaultRowHeight="13.5" x14ac:dyDescent="0.15"/>
  <cols>
    <col min="4" max="4" width="10" customWidth="1"/>
    <col min="5" max="10" width="8.75" customWidth="1"/>
  </cols>
  <sheetData>
    <row r="2" spans="1:9" ht="14.25" thickBot="1" x14ac:dyDescent="0.2"/>
    <row r="3" spans="1:9" x14ac:dyDescent="0.15">
      <c r="A3" t="s">
        <v>11</v>
      </c>
      <c r="B3" t="s">
        <v>13</v>
      </c>
      <c r="D3" s="20"/>
      <c r="E3" s="21" t="s">
        <v>15</v>
      </c>
      <c r="F3" s="21" t="s">
        <v>0</v>
      </c>
      <c r="G3" s="21" t="s">
        <v>9</v>
      </c>
      <c r="H3" s="21" t="s">
        <v>17</v>
      </c>
      <c r="I3" s="22" t="s">
        <v>1</v>
      </c>
    </row>
    <row r="4" spans="1:9" ht="14.25" thickBot="1" x14ac:dyDescent="0.2">
      <c r="A4">
        <v>1</v>
      </c>
      <c r="B4">
        <v>2</v>
      </c>
      <c r="D4" s="23" t="s">
        <v>2</v>
      </c>
      <c r="E4" s="4"/>
      <c r="F4" s="4"/>
      <c r="G4" s="4"/>
      <c r="H4" s="4"/>
      <c r="I4" s="24">
        <f>SUM(E4:H4)</f>
        <v>0</v>
      </c>
    </row>
    <row r="5" spans="1:9" x14ac:dyDescent="0.15">
      <c r="A5">
        <v>2</v>
      </c>
      <c r="B5">
        <v>2</v>
      </c>
      <c r="D5" s="28"/>
      <c r="E5" s="28"/>
      <c r="F5" s="28"/>
      <c r="G5" s="28"/>
      <c r="H5" s="28"/>
      <c r="I5" s="28"/>
    </row>
    <row r="6" spans="1:9" x14ac:dyDescent="0.15">
      <c r="A6">
        <v>3</v>
      </c>
      <c r="B6">
        <v>2</v>
      </c>
    </row>
    <row r="7" spans="1:9" x14ac:dyDescent="0.15">
      <c r="A7">
        <v>4</v>
      </c>
      <c r="B7">
        <v>4</v>
      </c>
    </row>
    <row r="8" spans="1:9" x14ac:dyDescent="0.15">
      <c r="A8">
        <v>5</v>
      </c>
      <c r="B8">
        <v>2</v>
      </c>
    </row>
    <row r="9" spans="1:9" x14ac:dyDescent="0.15">
      <c r="A9">
        <v>6</v>
      </c>
      <c r="B9">
        <v>3</v>
      </c>
    </row>
    <row r="10" spans="1:9" x14ac:dyDescent="0.15">
      <c r="A10">
        <v>7</v>
      </c>
      <c r="B10">
        <v>3</v>
      </c>
    </row>
    <row r="11" spans="1:9" x14ac:dyDescent="0.15">
      <c r="A11">
        <v>8</v>
      </c>
      <c r="B11">
        <v>4</v>
      </c>
    </row>
    <row r="12" spans="1:9" x14ac:dyDescent="0.15">
      <c r="A12">
        <v>9</v>
      </c>
      <c r="B12">
        <v>2</v>
      </c>
      <c r="D12" s="4"/>
      <c r="E12" s="4"/>
      <c r="F12" s="4"/>
      <c r="G12" s="4"/>
      <c r="H12" s="4"/>
      <c r="I12" s="4"/>
    </row>
    <row r="13" spans="1:9" x14ac:dyDescent="0.15">
      <c r="A13">
        <v>10</v>
      </c>
      <c r="B13">
        <v>2</v>
      </c>
      <c r="D13" s="4"/>
      <c r="E13" s="4"/>
      <c r="F13" s="4"/>
      <c r="G13" s="4"/>
      <c r="H13" s="4"/>
      <c r="I13" s="4"/>
    </row>
    <row r="14" spans="1:9" x14ac:dyDescent="0.15">
      <c r="A14">
        <v>11</v>
      </c>
      <c r="B14">
        <v>2</v>
      </c>
      <c r="D14" s="4"/>
      <c r="E14" s="4"/>
      <c r="F14" s="4"/>
      <c r="G14" s="4"/>
      <c r="H14" s="4"/>
      <c r="I14" s="4"/>
    </row>
    <row r="15" spans="1:9" x14ac:dyDescent="0.15">
      <c r="A15">
        <v>12</v>
      </c>
      <c r="B15">
        <v>4</v>
      </c>
      <c r="D15" s="4"/>
      <c r="E15" s="4"/>
      <c r="F15" s="4"/>
      <c r="G15" s="4"/>
      <c r="H15" s="4"/>
      <c r="I15" s="4"/>
    </row>
    <row r="16" spans="1:9" x14ac:dyDescent="0.15">
      <c r="A16">
        <v>13</v>
      </c>
      <c r="B16">
        <v>1</v>
      </c>
      <c r="D16" s="4"/>
      <c r="E16" s="4"/>
      <c r="F16" s="4"/>
      <c r="G16" s="4"/>
      <c r="H16" s="4"/>
      <c r="I16" s="4"/>
    </row>
    <row r="17" spans="1:9" x14ac:dyDescent="0.15">
      <c r="A17">
        <v>14</v>
      </c>
      <c r="B17">
        <v>3</v>
      </c>
      <c r="D17" s="4"/>
      <c r="E17" s="4"/>
      <c r="F17" s="4"/>
      <c r="G17" s="4"/>
      <c r="H17" s="4"/>
      <c r="I17" s="4"/>
    </row>
    <row r="18" spans="1:9" x14ac:dyDescent="0.15">
      <c r="A18">
        <v>15</v>
      </c>
      <c r="B18">
        <v>1</v>
      </c>
      <c r="D18" s="4"/>
      <c r="E18" s="4"/>
      <c r="F18" s="4"/>
      <c r="G18" s="4"/>
      <c r="H18" s="4"/>
      <c r="I18" s="4"/>
    </row>
    <row r="19" spans="1:9" x14ac:dyDescent="0.15">
      <c r="A19">
        <v>16</v>
      </c>
      <c r="B19">
        <v>3</v>
      </c>
      <c r="D19" s="4"/>
      <c r="E19" s="4"/>
      <c r="F19" s="4"/>
      <c r="G19" s="4"/>
      <c r="H19" s="4"/>
      <c r="I19" s="4"/>
    </row>
    <row r="20" spans="1:9" x14ac:dyDescent="0.15">
      <c r="A20">
        <v>17</v>
      </c>
      <c r="B20">
        <v>4</v>
      </c>
      <c r="D20" s="4"/>
      <c r="E20" s="4"/>
      <c r="F20" s="4"/>
      <c r="G20" s="4"/>
      <c r="H20" s="4"/>
      <c r="I20" s="4"/>
    </row>
    <row r="21" spans="1:9" x14ac:dyDescent="0.15">
      <c r="A21">
        <v>18</v>
      </c>
      <c r="B21">
        <v>2</v>
      </c>
    </row>
    <row r="22" spans="1:9" x14ac:dyDescent="0.15">
      <c r="A22">
        <v>19</v>
      </c>
      <c r="B22">
        <v>3</v>
      </c>
    </row>
    <row r="23" spans="1:9" x14ac:dyDescent="0.15">
      <c r="A23">
        <v>20</v>
      </c>
      <c r="B23">
        <v>3</v>
      </c>
    </row>
    <row r="24" spans="1:9" x14ac:dyDescent="0.15">
      <c r="A24">
        <v>21</v>
      </c>
      <c r="B24">
        <v>4</v>
      </c>
    </row>
    <row r="25" spans="1:9" x14ac:dyDescent="0.15">
      <c r="A25">
        <v>22</v>
      </c>
      <c r="B25">
        <v>1</v>
      </c>
    </row>
    <row r="26" spans="1:9" x14ac:dyDescent="0.15">
      <c r="A26">
        <v>23</v>
      </c>
      <c r="B26">
        <v>3</v>
      </c>
    </row>
    <row r="27" spans="1:9" x14ac:dyDescent="0.15">
      <c r="A27">
        <v>24</v>
      </c>
      <c r="B27">
        <v>3</v>
      </c>
    </row>
    <row r="28" spans="1:9" x14ac:dyDescent="0.15">
      <c r="A28">
        <v>25</v>
      </c>
      <c r="B28">
        <v>3</v>
      </c>
    </row>
    <row r="29" spans="1:9" x14ac:dyDescent="0.15">
      <c r="A29">
        <v>26</v>
      </c>
      <c r="B29">
        <v>4</v>
      </c>
    </row>
    <row r="30" spans="1:9" x14ac:dyDescent="0.15">
      <c r="A30">
        <v>27</v>
      </c>
      <c r="B30">
        <v>2</v>
      </c>
    </row>
    <row r="31" spans="1:9" x14ac:dyDescent="0.15">
      <c r="A31">
        <v>28</v>
      </c>
      <c r="B31">
        <v>3</v>
      </c>
    </row>
    <row r="32" spans="1:9" x14ac:dyDescent="0.15">
      <c r="A32">
        <v>29</v>
      </c>
      <c r="B32">
        <v>3</v>
      </c>
    </row>
    <row r="33" spans="1:2" x14ac:dyDescent="0.15">
      <c r="A33">
        <v>30</v>
      </c>
      <c r="B33">
        <v>4</v>
      </c>
    </row>
    <row r="34" spans="1:2" x14ac:dyDescent="0.15">
      <c r="A34">
        <v>31</v>
      </c>
      <c r="B34">
        <v>4</v>
      </c>
    </row>
    <row r="35" spans="1:2" x14ac:dyDescent="0.15">
      <c r="A35">
        <v>32</v>
      </c>
      <c r="B35">
        <v>2</v>
      </c>
    </row>
    <row r="36" spans="1:2" x14ac:dyDescent="0.15">
      <c r="A36">
        <v>33</v>
      </c>
      <c r="B36">
        <v>3</v>
      </c>
    </row>
    <row r="37" spans="1:2" x14ac:dyDescent="0.15">
      <c r="A37">
        <v>34</v>
      </c>
      <c r="B37">
        <v>3</v>
      </c>
    </row>
    <row r="38" spans="1:2" x14ac:dyDescent="0.15">
      <c r="A38">
        <v>35</v>
      </c>
      <c r="B38">
        <v>3</v>
      </c>
    </row>
    <row r="39" spans="1:2" x14ac:dyDescent="0.15">
      <c r="A39">
        <v>36</v>
      </c>
      <c r="B39">
        <v>3</v>
      </c>
    </row>
    <row r="40" spans="1:2" x14ac:dyDescent="0.15">
      <c r="A40">
        <v>37</v>
      </c>
      <c r="B40">
        <v>4</v>
      </c>
    </row>
    <row r="41" spans="1:2" x14ac:dyDescent="0.15">
      <c r="A41">
        <v>38</v>
      </c>
      <c r="B41">
        <v>3</v>
      </c>
    </row>
    <row r="42" spans="1:2" x14ac:dyDescent="0.15">
      <c r="A42">
        <v>39</v>
      </c>
      <c r="B42">
        <v>3</v>
      </c>
    </row>
    <row r="43" spans="1:2" x14ac:dyDescent="0.15">
      <c r="A43">
        <v>40</v>
      </c>
      <c r="B43">
        <v>3</v>
      </c>
    </row>
    <row r="44" spans="1:2" x14ac:dyDescent="0.15">
      <c r="A44">
        <v>41</v>
      </c>
      <c r="B44">
        <v>4</v>
      </c>
    </row>
    <row r="45" spans="1:2" x14ac:dyDescent="0.15">
      <c r="A45">
        <v>42</v>
      </c>
      <c r="B45">
        <v>4</v>
      </c>
    </row>
    <row r="46" spans="1:2" x14ac:dyDescent="0.15">
      <c r="A46">
        <v>43</v>
      </c>
      <c r="B46">
        <v>2</v>
      </c>
    </row>
    <row r="47" spans="1:2" x14ac:dyDescent="0.15">
      <c r="A47">
        <v>44</v>
      </c>
      <c r="B47">
        <v>3</v>
      </c>
    </row>
    <row r="48" spans="1:2" x14ac:dyDescent="0.15">
      <c r="A48">
        <v>45</v>
      </c>
      <c r="B48">
        <v>1</v>
      </c>
    </row>
    <row r="49" spans="1:2" x14ac:dyDescent="0.15">
      <c r="A49">
        <v>46</v>
      </c>
      <c r="B49">
        <v>2</v>
      </c>
    </row>
    <row r="50" spans="1:2" x14ac:dyDescent="0.15">
      <c r="A50">
        <v>47</v>
      </c>
      <c r="B50">
        <v>4</v>
      </c>
    </row>
    <row r="51" spans="1:2" x14ac:dyDescent="0.15">
      <c r="A51">
        <v>48</v>
      </c>
      <c r="B51">
        <v>2</v>
      </c>
    </row>
    <row r="52" spans="1:2" x14ac:dyDescent="0.15">
      <c r="A52">
        <v>49</v>
      </c>
      <c r="B52">
        <v>2</v>
      </c>
    </row>
    <row r="53" spans="1:2" x14ac:dyDescent="0.15">
      <c r="A53">
        <v>50</v>
      </c>
      <c r="B53">
        <v>2</v>
      </c>
    </row>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53"/>
  <sheetViews>
    <sheetView zoomScaleNormal="100" workbookViewId="0">
      <selection activeCell="O9" sqref="O9"/>
    </sheetView>
  </sheetViews>
  <sheetFormatPr defaultRowHeight="13.5" x14ac:dyDescent="0.15"/>
  <cols>
    <col min="5" max="5" width="10" customWidth="1"/>
    <col min="6" max="11" width="8.75" customWidth="1"/>
  </cols>
  <sheetData>
    <row r="3" spans="1:10" x14ac:dyDescent="0.15">
      <c r="A3" t="s">
        <v>11</v>
      </c>
      <c r="B3" s="13" t="s">
        <v>12</v>
      </c>
      <c r="C3" t="s">
        <v>13</v>
      </c>
      <c r="E3" s="1"/>
      <c r="F3" s="1" t="s">
        <v>8</v>
      </c>
      <c r="G3" s="1" t="s">
        <v>0</v>
      </c>
      <c r="H3" s="1" t="s">
        <v>9</v>
      </c>
      <c r="I3" s="1" t="s">
        <v>10</v>
      </c>
      <c r="J3" s="2" t="s">
        <v>1</v>
      </c>
    </row>
    <row r="4" spans="1:10" x14ac:dyDescent="0.15">
      <c r="A4">
        <v>1</v>
      </c>
      <c r="B4" s="13">
        <v>10</v>
      </c>
      <c r="C4">
        <v>2</v>
      </c>
      <c r="E4" t="s">
        <v>2</v>
      </c>
      <c r="F4">
        <f>COUNTIFS($C$4:$C$53,1)</f>
        <v>4</v>
      </c>
      <c r="G4">
        <f>COUNTIFS($C$4:$C$53,2)</f>
        <v>15</v>
      </c>
      <c r="H4">
        <f>COUNTIFS($C$4:$C$53,3)</f>
        <v>19</v>
      </c>
      <c r="I4">
        <f>COUNTIFS($C$4:$C$53,4)</f>
        <v>12</v>
      </c>
      <c r="J4" s="3">
        <f>SUM(F4:I4)</f>
        <v>50</v>
      </c>
    </row>
    <row r="5" spans="1:10" x14ac:dyDescent="0.15">
      <c r="A5">
        <v>2</v>
      </c>
      <c r="B5" s="13">
        <v>40</v>
      </c>
      <c r="C5">
        <v>2</v>
      </c>
      <c r="I5" s="4"/>
      <c r="J5" s="4"/>
    </row>
    <row r="6" spans="1:10" x14ac:dyDescent="0.15">
      <c r="A6">
        <v>3</v>
      </c>
      <c r="B6" s="13">
        <v>50</v>
      </c>
      <c r="C6">
        <v>2</v>
      </c>
    </row>
    <row r="7" spans="1:10" x14ac:dyDescent="0.15">
      <c r="A7">
        <v>4</v>
      </c>
      <c r="B7" s="13">
        <v>10</v>
      </c>
      <c r="C7">
        <v>4</v>
      </c>
    </row>
    <row r="8" spans="1:10" x14ac:dyDescent="0.15">
      <c r="A8">
        <v>5</v>
      </c>
      <c r="B8" s="13">
        <v>20</v>
      </c>
      <c r="C8">
        <v>2</v>
      </c>
    </row>
    <row r="9" spans="1:10" x14ac:dyDescent="0.15">
      <c r="A9">
        <v>6</v>
      </c>
      <c r="B9" s="13">
        <v>40</v>
      </c>
      <c r="C9">
        <v>3</v>
      </c>
      <c r="E9" s="4"/>
      <c r="F9" s="4"/>
      <c r="G9" s="4"/>
      <c r="H9" s="4"/>
      <c r="I9" s="4"/>
      <c r="J9" s="4"/>
    </row>
    <row r="10" spans="1:10" x14ac:dyDescent="0.15">
      <c r="A10">
        <v>7</v>
      </c>
      <c r="B10" s="13">
        <v>30</v>
      </c>
      <c r="C10">
        <v>3</v>
      </c>
      <c r="E10" s="4"/>
      <c r="F10" s="4"/>
      <c r="G10" s="4"/>
      <c r="H10" s="4"/>
      <c r="I10" s="4"/>
      <c r="J10" s="4"/>
    </row>
    <row r="11" spans="1:10" x14ac:dyDescent="0.15">
      <c r="A11">
        <v>8</v>
      </c>
      <c r="B11" s="13">
        <v>10</v>
      </c>
      <c r="C11">
        <v>4</v>
      </c>
      <c r="E11" s="4"/>
      <c r="F11" s="4"/>
      <c r="G11" s="4"/>
      <c r="H11" s="4"/>
      <c r="I11" s="4"/>
      <c r="J11" s="4"/>
    </row>
    <row r="12" spans="1:10" x14ac:dyDescent="0.15">
      <c r="A12">
        <v>9</v>
      </c>
      <c r="B12" s="13">
        <v>10</v>
      </c>
      <c r="C12">
        <v>2</v>
      </c>
      <c r="E12" s="4"/>
      <c r="F12" s="4"/>
      <c r="G12" s="4"/>
      <c r="H12" s="4"/>
      <c r="I12" s="4"/>
      <c r="J12" s="4"/>
    </row>
    <row r="13" spans="1:10" x14ac:dyDescent="0.15">
      <c r="A13">
        <v>10</v>
      </c>
      <c r="B13" s="13">
        <v>30</v>
      </c>
      <c r="C13">
        <v>2</v>
      </c>
      <c r="E13" s="4"/>
      <c r="F13" s="4"/>
      <c r="G13" s="4"/>
      <c r="H13" s="4"/>
      <c r="I13" s="4"/>
      <c r="J13" s="4"/>
    </row>
    <row r="14" spans="1:10" x14ac:dyDescent="0.15">
      <c r="A14">
        <v>11</v>
      </c>
      <c r="B14" s="13">
        <v>50</v>
      </c>
      <c r="C14">
        <v>2</v>
      </c>
      <c r="E14" s="4"/>
      <c r="F14" s="4"/>
      <c r="G14" s="4"/>
      <c r="H14" s="4"/>
      <c r="I14" s="4"/>
      <c r="J14" s="4"/>
    </row>
    <row r="15" spans="1:10" x14ac:dyDescent="0.15">
      <c r="A15">
        <v>12</v>
      </c>
      <c r="B15" s="13">
        <v>20</v>
      </c>
      <c r="C15">
        <v>4</v>
      </c>
      <c r="E15" s="4"/>
      <c r="F15" s="4"/>
      <c r="G15" s="4"/>
      <c r="H15" s="4"/>
      <c r="I15" s="4"/>
      <c r="J15" s="4"/>
    </row>
    <row r="16" spans="1:10" x14ac:dyDescent="0.15">
      <c r="A16">
        <v>13</v>
      </c>
      <c r="B16" s="13">
        <v>50</v>
      </c>
      <c r="C16">
        <v>1</v>
      </c>
    </row>
    <row r="17" spans="1:3" x14ac:dyDescent="0.15">
      <c r="A17">
        <v>14</v>
      </c>
      <c r="B17" s="13">
        <v>40</v>
      </c>
      <c r="C17">
        <v>3</v>
      </c>
    </row>
    <row r="18" spans="1:3" x14ac:dyDescent="0.15">
      <c r="A18">
        <v>15</v>
      </c>
      <c r="B18" s="13">
        <v>40</v>
      </c>
      <c r="C18">
        <v>1</v>
      </c>
    </row>
    <row r="19" spans="1:3" x14ac:dyDescent="0.15">
      <c r="A19">
        <v>16</v>
      </c>
      <c r="B19" s="13">
        <v>20</v>
      </c>
      <c r="C19">
        <v>3</v>
      </c>
    </row>
    <row r="20" spans="1:3" x14ac:dyDescent="0.15">
      <c r="A20">
        <v>17</v>
      </c>
      <c r="B20" s="13">
        <v>20</v>
      </c>
      <c r="C20">
        <v>4</v>
      </c>
    </row>
    <row r="21" spans="1:3" x14ac:dyDescent="0.15">
      <c r="A21">
        <v>18</v>
      </c>
      <c r="B21" s="13">
        <v>40</v>
      </c>
      <c r="C21">
        <v>2</v>
      </c>
    </row>
    <row r="22" spans="1:3" x14ac:dyDescent="0.15">
      <c r="A22">
        <v>19</v>
      </c>
      <c r="B22" s="13">
        <v>30</v>
      </c>
      <c r="C22">
        <v>3</v>
      </c>
    </row>
    <row r="23" spans="1:3" x14ac:dyDescent="0.15">
      <c r="A23">
        <v>20</v>
      </c>
      <c r="B23" s="13">
        <v>50</v>
      </c>
      <c r="C23">
        <v>3</v>
      </c>
    </row>
    <row r="24" spans="1:3" x14ac:dyDescent="0.15">
      <c r="A24">
        <v>21</v>
      </c>
      <c r="B24" s="13">
        <v>20</v>
      </c>
      <c r="C24">
        <v>4</v>
      </c>
    </row>
    <row r="25" spans="1:3" x14ac:dyDescent="0.15">
      <c r="A25">
        <v>22</v>
      </c>
      <c r="B25" s="13">
        <v>50</v>
      </c>
      <c r="C25">
        <v>1</v>
      </c>
    </row>
    <row r="26" spans="1:3" x14ac:dyDescent="0.15">
      <c r="A26">
        <v>23</v>
      </c>
      <c r="B26" s="13">
        <v>40</v>
      </c>
      <c r="C26">
        <v>3</v>
      </c>
    </row>
    <row r="27" spans="1:3" x14ac:dyDescent="0.15">
      <c r="A27">
        <v>24</v>
      </c>
      <c r="B27" s="13">
        <v>40</v>
      </c>
      <c r="C27">
        <v>3</v>
      </c>
    </row>
    <row r="28" spans="1:3" x14ac:dyDescent="0.15">
      <c r="A28">
        <v>25</v>
      </c>
      <c r="B28" s="13">
        <v>20</v>
      </c>
      <c r="C28">
        <v>3</v>
      </c>
    </row>
    <row r="29" spans="1:3" x14ac:dyDescent="0.15">
      <c r="A29">
        <v>26</v>
      </c>
      <c r="B29" s="13">
        <v>20</v>
      </c>
      <c r="C29">
        <v>4</v>
      </c>
    </row>
    <row r="30" spans="1:3" x14ac:dyDescent="0.15">
      <c r="A30">
        <v>27</v>
      </c>
      <c r="B30" s="13">
        <v>40</v>
      </c>
      <c r="C30">
        <v>2</v>
      </c>
    </row>
    <row r="31" spans="1:3" x14ac:dyDescent="0.15">
      <c r="A31">
        <v>28</v>
      </c>
      <c r="B31" s="13">
        <v>40</v>
      </c>
      <c r="C31">
        <v>3</v>
      </c>
    </row>
    <row r="32" spans="1:3" x14ac:dyDescent="0.15">
      <c r="A32">
        <v>29</v>
      </c>
      <c r="B32" s="13">
        <v>30</v>
      </c>
      <c r="C32">
        <v>3</v>
      </c>
    </row>
    <row r="33" spans="1:3" x14ac:dyDescent="0.15">
      <c r="A33">
        <v>30</v>
      </c>
      <c r="B33" s="13">
        <v>10</v>
      </c>
      <c r="C33">
        <v>4</v>
      </c>
    </row>
    <row r="34" spans="1:3" x14ac:dyDescent="0.15">
      <c r="A34">
        <v>31</v>
      </c>
      <c r="B34" s="13">
        <v>10</v>
      </c>
      <c r="C34">
        <v>4</v>
      </c>
    </row>
    <row r="35" spans="1:3" x14ac:dyDescent="0.15">
      <c r="A35">
        <v>32</v>
      </c>
      <c r="B35" s="13">
        <v>30</v>
      </c>
      <c r="C35">
        <v>2</v>
      </c>
    </row>
    <row r="36" spans="1:3" x14ac:dyDescent="0.15">
      <c r="A36">
        <v>33</v>
      </c>
      <c r="B36" s="13">
        <v>50</v>
      </c>
      <c r="C36">
        <v>3</v>
      </c>
    </row>
    <row r="37" spans="1:3" x14ac:dyDescent="0.15">
      <c r="A37">
        <v>34</v>
      </c>
      <c r="B37" s="13">
        <v>10</v>
      </c>
      <c r="C37">
        <v>3</v>
      </c>
    </row>
    <row r="38" spans="1:3" x14ac:dyDescent="0.15">
      <c r="A38">
        <v>35</v>
      </c>
      <c r="B38" s="13">
        <v>40</v>
      </c>
      <c r="C38">
        <v>3</v>
      </c>
    </row>
    <row r="39" spans="1:3" x14ac:dyDescent="0.15">
      <c r="A39">
        <v>36</v>
      </c>
      <c r="B39" s="13">
        <v>50</v>
      </c>
      <c r="C39">
        <v>3</v>
      </c>
    </row>
    <row r="40" spans="1:3" x14ac:dyDescent="0.15">
      <c r="A40">
        <v>37</v>
      </c>
      <c r="B40" s="13">
        <v>10</v>
      </c>
      <c r="C40">
        <v>4</v>
      </c>
    </row>
    <row r="41" spans="1:3" x14ac:dyDescent="0.15">
      <c r="A41">
        <v>38</v>
      </c>
      <c r="B41" s="13">
        <v>20</v>
      </c>
      <c r="C41">
        <v>3</v>
      </c>
    </row>
    <row r="42" spans="1:3" x14ac:dyDescent="0.15">
      <c r="A42">
        <v>39</v>
      </c>
      <c r="B42" s="13">
        <v>40</v>
      </c>
      <c r="C42">
        <v>3</v>
      </c>
    </row>
    <row r="43" spans="1:3" x14ac:dyDescent="0.15">
      <c r="A43">
        <v>40</v>
      </c>
      <c r="B43" s="13">
        <v>30</v>
      </c>
      <c r="C43">
        <v>3</v>
      </c>
    </row>
    <row r="44" spans="1:3" x14ac:dyDescent="0.15">
      <c r="A44">
        <v>41</v>
      </c>
      <c r="B44" s="13">
        <v>10</v>
      </c>
      <c r="C44">
        <v>4</v>
      </c>
    </row>
    <row r="45" spans="1:3" x14ac:dyDescent="0.15">
      <c r="A45">
        <v>42</v>
      </c>
      <c r="B45" s="13">
        <v>10</v>
      </c>
      <c r="C45">
        <v>4</v>
      </c>
    </row>
    <row r="46" spans="1:3" x14ac:dyDescent="0.15">
      <c r="A46">
        <v>43</v>
      </c>
      <c r="B46" s="13">
        <v>30</v>
      </c>
      <c r="C46">
        <v>2</v>
      </c>
    </row>
    <row r="47" spans="1:3" x14ac:dyDescent="0.15">
      <c r="A47">
        <v>44</v>
      </c>
      <c r="B47" s="13">
        <v>50</v>
      </c>
      <c r="C47">
        <v>3</v>
      </c>
    </row>
    <row r="48" spans="1:3" x14ac:dyDescent="0.15">
      <c r="A48">
        <v>45</v>
      </c>
      <c r="B48" s="13">
        <v>10</v>
      </c>
      <c r="C48">
        <v>1</v>
      </c>
    </row>
    <row r="49" spans="1:3" x14ac:dyDescent="0.15">
      <c r="A49">
        <v>46</v>
      </c>
      <c r="B49" s="13">
        <v>20</v>
      </c>
      <c r="C49">
        <v>2</v>
      </c>
    </row>
    <row r="50" spans="1:3" x14ac:dyDescent="0.15">
      <c r="A50">
        <v>47</v>
      </c>
      <c r="B50" s="13">
        <v>20</v>
      </c>
      <c r="C50">
        <v>4</v>
      </c>
    </row>
    <row r="51" spans="1:3" x14ac:dyDescent="0.15">
      <c r="A51">
        <v>48</v>
      </c>
      <c r="B51" s="13">
        <v>40</v>
      </c>
      <c r="C51">
        <v>2</v>
      </c>
    </row>
    <row r="52" spans="1:3" x14ac:dyDescent="0.15">
      <c r="A52">
        <v>49</v>
      </c>
      <c r="B52" s="13">
        <v>30</v>
      </c>
      <c r="C52">
        <v>2</v>
      </c>
    </row>
    <row r="53" spans="1:3" x14ac:dyDescent="0.15">
      <c r="A53">
        <v>50</v>
      </c>
      <c r="B53" s="13">
        <v>50</v>
      </c>
      <c r="C53">
        <v>2</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J53"/>
  <sheetViews>
    <sheetView zoomScaleNormal="100" workbookViewId="0">
      <selection activeCell="L31" sqref="L31"/>
    </sheetView>
  </sheetViews>
  <sheetFormatPr defaultRowHeight="13.5" x14ac:dyDescent="0.15"/>
  <cols>
    <col min="5" max="5" width="10" customWidth="1"/>
    <col min="6" max="11" width="8.75" customWidth="1"/>
  </cols>
  <sheetData>
    <row r="3" spans="1:10" x14ac:dyDescent="0.15">
      <c r="A3" t="s">
        <v>11</v>
      </c>
      <c r="B3" s="13" t="s">
        <v>12</v>
      </c>
      <c r="C3" t="s">
        <v>13</v>
      </c>
      <c r="E3" s="1"/>
      <c r="F3" s="1" t="s">
        <v>8</v>
      </c>
      <c r="G3" s="1" t="s">
        <v>0</v>
      </c>
      <c r="H3" s="1" t="s">
        <v>9</v>
      </c>
      <c r="I3" s="1" t="s">
        <v>10</v>
      </c>
      <c r="J3" s="2" t="s">
        <v>1</v>
      </c>
    </row>
    <row r="4" spans="1:10" x14ac:dyDescent="0.15">
      <c r="A4">
        <v>1</v>
      </c>
      <c r="B4" s="13">
        <v>10</v>
      </c>
      <c r="C4">
        <v>2</v>
      </c>
      <c r="E4" t="s">
        <v>2</v>
      </c>
      <c r="F4">
        <f>COUNTIFS($C$4:$C$53,1)</f>
        <v>4</v>
      </c>
      <c r="G4">
        <f>COUNTIFS($C$4:$C$53,2)</f>
        <v>15</v>
      </c>
      <c r="H4">
        <f>COUNTIFS($C$4:$C$53,3)</f>
        <v>19</v>
      </c>
      <c r="I4">
        <f>COUNTIFS($C$4:$C$53,4)</f>
        <v>12</v>
      </c>
      <c r="J4" s="3">
        <f>SUM(F4:I4)</f>
        <v>50</v>
      </c>
    </row>
    <row r="5" spans="1:10" x14ac:dyDescent="0.15">
      <c r="A5">
        <v>2</v>
      </c>
      <c r="B5" s="13">
        <v>40</v>
      </c>
      <c r="C5">
        <v>2</v>
      </c>
      <c r="J5" s="3"/>
    </row>
    <row r="6" spans="1:10" x14ac:dyDescent="0.15">
      <c r="A6">
        <v>3</v>
      </c>
      <c r="B6" s="13">
        <v>50</v>
      </c>
      <c r="C6">
        <v>2</v>
      </c>
    </row>
    <row r="7" spans="1:10" x14ac:dyDescent="0.15">
      <c r="A7">
        <v>4</v>
      </c>
      <c r="B7" s="13">
        <v>10</v>
      </c>
      <c r="C7">
        <v>4</v>
      </c>
    </row>
    <row r="8" spans="1:10" ht="14.25" thickBot="1" x14ac:dyDescent="0.2">
      <c r="A8">
        <v>5</v>
      </c>
      <c r="B8" s="13">
        <v>20</v>
      </c>
      <c r="C8">
        <v>2</v>
      </c>
    </row>
    <row r="9" spans="1:10" x14ac:dyDescent="0.15">
      <c r="A9">
        <v>6</v>
      </c>
      <c r="B9" s="13">
        <v>40</v>
      </c>
      <c r="C9">
        <v>3</v>
      </c>
      <c r="E9" s="14"/>
      <c r="F9" s="15" t="s">
        <v>8</v>
      </c>
      <c r="G9" s="15" t="s">
        <v>0</v>
      </c>
      <c r="H9" s="15" t="s">
        <v>9</v>
      </c>
      <c r="I9" s="15" t="s">
        <v>10</v>
      </c>
      <c r="J9" s="16" t="s">
        <v>1</v>
      </c>
    </row>
    <row r="10" spans="1:10" x14ac:dyDescent="0.15">
      <c r="A10">
        <v>7</v>
      </c>
      <c r="B10" s="13">
        <v>30</v>
      </c>
      <c r="C10">
        <v>3</v>
      </c>
      <c r="E10" s="17" t="s">
        <v>3</v>
      </c>
      <c r="F10" s="18"/>
      <c r="G10" s="18"/>
      <c r="H10" s="18"/>
      <c r="I10" s="18"/>
      <c r="J10" s="19">
        <f>SUM(F10:I10)</f>
        <v>0</v>
      </c>
    </row>
    <row r="11" spans="1:10" x14ac:dyDescent="0.15">
      <c r="A11">
        <v>8</v>
      </c>
      <c r="B11" s="13">
        <v>10</v>
      </c>
      <c r="C11">
        <v>4</v>
      </c>
      <c r="E11" s="17" t="s">
        <v>4</v>
      </c>
      <c r="F11" s="18"/>
      <c r="G11" s="18"/>
      <c r="H11" s="18"/>
      <c r="I11" s="18"/>
      <c r="J11" s="19">
        <f t="shared" ref="J11:J14" si="0">SUM(F11:I11)</f>
        <v>0</v>
      </c>
    </row>
    <row r="12" spans="1:10" x14ac:dyDescent="0.15">
      <c r="A12">
        <v>9</v>
      </c>
      <c r="B12" s="13">
        <v>10</v>
      </c>
      <c r="C12">
        <v>2</v>
      </c>
      <c r="E12" s="17" t="s">
        <v>5</v>
      </c>
      <c r="F12" s="18"/>
      <c r="G12" s="18"/>
      <c r="H12" s="18"/>
      <c r="I12" s="18"/>
      <c r="J12" s="19">
        <f t="shared" si="0"/>
        <v>0</v>
      </c>
    </row>
    <row r="13" spans="1:10" x14ac:dyDescent="0.15">
      <c r="A13">
        <v>10</v>
      </c>
      <c r="B13" s="13">
        <v>30</v>
      </c>
      <c r="C13">
        <v>2</v>
      </c>
      <c r="E13" s="17" t="s">
        <v>6</v>
      </c>
      <c r="F13" s="18"/>
      <c r="G13" s="18"/>
      <c r="H13" s="18"/>
      <c r="I13" s="18"/>
      <c r="J13" s="19">
        <f t="shared" si="0"/>
        <v>0</v>
      </c>
    </row>
    <row r="14" spans="1:10" ht="14.25" thickBot="1" x14ac:dyDescent="0.2">
      <c r="A14">
        <v>11</v>
      </c>
      <c r="B14" s="13">
        <v>50</v>
      </c>
      <c r="C14">
        <v>2</v>
      </c>
      <c r="E14" s="17" t="s">
        <v>7</v>
      </c>
      <c r="F14" s="18"/>
      <c r="G14" s="18"/>
      <c r="H14" s="18"/>
      <c r="I14" s="18"/>
      <c r="J14" s="19">
        <f t="shared" si="0"/>
        <v>0</v>
      </c>
    </row>
    <row r="15" spans="1:10" ht="14.25" thickBot="1" x14ac:dyDescent="0.2">
      <c r="A15">
        <v>12</v>
      </c>
      <c r="B15" s="13">
        <v>20</v>
      </c>
      <c r="C15">
        <v>4</v>
      </c>
      <c r="E15" s="30" t="s">
        <v>1</v>
      </c>
      <c r="F15" s="31">
        <f>SUM(F10:F14)</f>
        <v>0</v>
      </c>
      <c r="G15" s="31">
        <f t="shared" ref="G15:I15" si="1">SUM(G10:G14)</f>
        <v>0</v>
      </c>
      <c r="H15" s="31">
        <f t="shared" si="1"/>
        <v>0</v>
      </c>
      <c r="I15" s="31">
        <f t="shared" si="1"/>
        <v>0</v>
      </c>
      <c r="J15" s="32"/>
    </row>
    <row r="16" spans="1:10" x14ac:dyDescent="0.15">
      <c r="A16">
        <v>13</v>
      </c>
      <c r="B16" s="13">
        <v>50</v>
      </c>
      <c r="C16">
        <v>1</v>
      </c>
    </row>
    <row r="17" spans="1:3" x14ac:dyDescent="0.15">
      <c r="A17">
        <v>14</v>
      </c>
      <c r="B17" s="13">
        <v>40</v>
      </c>
      <c r="C17">
        <v>3</v>
      </c>
    </row>
    <row r="18" spans="1:3" x14ac:dyDescent="0.15">
      <c r="A18">
        <v>15</v>
      </c>
      <c r="B18" s="13">
        <v>40</v>
      </c>
      <c r="C18">
        <v>1</v>
      </c>
    </row>
    <row r="19" spans="1:3" x14ac:dyDescent="0.15">
      <c r="A19">
        <v>16</v>
      </c>
      <c r="B19" s="13">
        <v>20</v>
      </c>
      <c r="C19">
        <v>3</v>
      </c>
    </row>
    <row r="20" spans="1:3" x14ac:dyDescent="0.15">
      <c r="A20">
        <v>17</v>
      </c>
      <c r="B20" s="13">
        <v>20</v>
      </c>
      <c r="C20">
        <v>4</v>
      </c>
    </row>
    <row r="21" spans="1:3" x14ac:dyDescent="0.15">
      <c r="A21">
        <v>18</v>
      </c>
      <c r="B21" s="13">
        <v>40</v>
      </c>
      <c r="C21">
        <v>2</v>
      </c>
    </row>
    <row r="22" spans="1:3" x14ac:dyDescent="0.15">
      <c r="A22">
        <v>19</v>
      </c>
      <c r="B22" s="13">
        <v>30</v>
      </c>
      <c r="C22">
        <v>3</v>
      </c>
    </row>
    <row r="23" spans="1:3" x14ac:dyDescent="0.15">
      <c r="A23">
        <v>20</v>
      </c>
      <c r="B23" s="13">
        <v>50</v>
      </c>
      <c r="C23">
        <v>3</v>
      </c>
    </row>
    <row r="24" spans="1:3" x14ac:dyDescent="0.15">
      <c r="A24">
        <v>21</v>
      </c>
      <c r="B24" s="13">
        <v>20</v>
      </c>
      <c r="C24">
        <v>4</v>
      </c>
    </row>
    <row r="25" spans="1:3" x14ac:dyDescent="0.15">
      <c r="A25">
        <v>22</v>
      </c>
      <c r="B25" s="13">
        <v>50</v>
      </c>
      <c r="C25">
        <v>1</v>
      </c>
    </row>
    <row r="26" spans="1:3" x14ac:dyDescent="0.15">
      <c r="A26">
        <v>23</v>
      </c>
      <c r="B26" s="13">
        <v>40</v>
      </c>
      <c r="C26">
        <v>3</v>
      </c>
    </row>
    <row r="27" spans="1:3" x14ac:dyDescent="0.15">
      <c r="A27">
        <v>24</v>
      </c>
      <c r="B27" s="13">
        <v>40</v>
      </c>
      <c r="C27">
        <v>3</v>
      </c>
    </row>
    <row r="28" spans="1:3" x14ac:dyDescent="0.15">
      <c r="A28">
        <v>25</v>
      </c>
      <c r="B28" s="13">
        <v>20</v>
      </c>
      <c r="C28">
        <v>3</v>
      </c>
    </row>
    <row r="29" spans="1:3" x14ac:dyDescent="0.15">
      <c r="A29">
        <v>26</v>
      </c>
      <c r="B29" s="13">
        <v>20</v>
      </c>
      <c r="C29">
        <v>4</v>
      </c>
    </row>
    <row r="30" spans="1:3" x14ac:dyDescent="0.15">
      <c r="A30">
        <v>27</v>
      </c>
      <c r="B30" s="13">
        <v>40</v>
      </c>
      <c r="C30">
        <v>2</v>
      </c>
    </row>
    <row r="31" spans="1:3" x14ac:dyDescent="0.15">
      <c r="A31">
        <v>28</v>
      </c>
      <c r="B31" s="13">
        <v>40</v>
      </c>
      <c r="C31">
        <v>3</v>
      </c>
    </row>
    <row r="32" spans="1:3" x14ac:dyDescent="0.15">
      <c r="A32">
        <v>29</v>
      </c>
      <c r="B32" s="13">
        <v>30</v>
      </c>
      <c r="C32">
        <v>3</v>
      </c>
    </row>
    <row r="33" spans="1:3" x14ac:dyDescent="0.15">
      <c r="A33">
        <v>30</v>
      </c>
      <c r="B33" s="13">
        <v>10</v>
      </c>
      <c r="C33">
        <v>4</v>
      </c>
    </row>
    <row r="34" spans="1:3" x14ac:dyDescent="0.15">
      <c r="A34">
        <v>31</v>
      </c>
      <c r="B34" s="13">
        <v>10</v>
      </c>
      <c r="C34">
        <v>4</v>
      </c>
    </row>
    <row r="35" spans="1:3" x14ac:dyDescent="0.15">
      <c r="A35">
        <v>32</v>
      </c>
      <c r="B35" s="13">
        <v>30</v>
      </c>
      <c r="C35">
        <v>2</v>
      </c>
    </row>
    <row r="36" spans="1:3" x14ac:dyDescent="0.15">
      <c r="A36">
        <v>33</v>
      </c>
      <c r="B36" s="13">
        <v>50</v>
      </c>
      <c r="C36">
        <v>3</v>
      </c>
    </row>
    <row r="37" spans="1:3" x14ac:dyDescent="0.15">
      <c r="A37">
        <v>34</v>
      </c>
      <c r="B37" s="13">
        <v>10</v>
      </c>
      <c r="C37">
        <v>3</v>
      </c>
    </row>
    <row r="38" spans="1:3" x14ac:dyDescent="0.15">
      <c r="A38">
        <v>35</v>
      </c>
      <c r="B38" s="13">
        <v>40</v>
      </c>
      <c r="C38">
        <v>3</v>
      </c>
    </row>
    <row r="39" spans="1:3" x14ac:dyDescent="0.15">
      <c r="A39">
        <v>36</v>
      </c>
      <c r="B39" s="13">
        <v>50</v>
      </c>
      <c r="C39">
        <v>3</v>
      </c>
    </row>
    <row r="40" spans="1:3" x14ac:dyDescent="0.15">
      <c r="A40">
        <v>37</v>
      </c>
      <c r="B40" s="13">
        <v>10</v>
      </c>
      <c r="C40">
        <v>4</v>
      </c>
    </row>
    <row r="41" spans="1:3" x14ac:dyDescent="0.15">
      <c r="A41">
        <v>38</v>
      </c>
      <c r="B41" s="13">
        <v>20</v>
      </c>
      <c r="C41">
        <v>3</v>
      </c>
    </row>
    <row r="42" spans="1:3" x14ac:dyDescent="0.15">
      <c r="A42">
        <v>39</v>
      </c>
      <c r="B42" s="13">
        <v>40</v>
      </c>
      <c r="C42">
        <v>3</v>
      </c>
    </row>
    <row r="43" spans="1:3" x14ac:dyDescent="0.15">
      <c r="A43">
        <v>40</v>
      </c>
      <c r="B43" s="13">
        <v>30</v>
      </c>
      <c r="C43">
        <v>3</v>
      </c>
    </row>
    <row r="44" spans="1:3" x14ac:dyDescent="0.15">
      <c r="A44">
        <v>41</v>
      </c>
      <c r="B44" s="13">
        <v>10</v>
      </c>
      <c r="C44">
        <v>4</v>
      </c>
    </row>
    <row r="45" spans="1:3" x14ac:dyDescent="0.15">
      <c r="A45">
        <v>42</v>
      </c>
      <c r="B45" s="13">
        <v>10</v>
      </c>
      <c r="C45">
        <v>4</v>
      </c>
    </row>
    <row r="46" spans="1:3" x14ac:dyDescent="0.15">
      <c r="A46">
        <v>43</v>
      </c>
      <c r="B46" s="13">
        <v>30</v>
      </c>
      <c r="C46">
        <v>2</v>
      </c>
    </row>
    <row r="47" spans="1:3" x14ac:dyDescent="0.15">
      <c r="A47">
        <v>44</v>
      </c>
      <c r="B47" s="13">
        <v>50</v>
      </c>
      <c r="C47">
        <v>3</v>
      </c>
    </row>
    <row r="48" spans="1:3" x14ac:dyDescent="0.15">
      <c r="A48">
        <v>45</v>
      </c>
      <c r="B48" s="13">
        <v>10</v>
      </c>
      <c r="C48">
        <v>1</v>
      </c>
    </row>
    <row r="49" spans="1:3" x14ac:dyDescent="0.15">
      <c r="A49">
        <v>46</v>
      </c>
      <c r="B49" s="13">
        <v>20</v>
      </c>
      <c r="C49">
        <v>2</v>
      </c>
    </row>
    <row r="50" spans="1:3" x14ac:dyDescent="0.15">
      <c r="A50">
        <v>47</v>
      </c>
      <c r="B50" s="13">
        <v>20</v>
      </c>
      <c r="C50">
        <v>4</v>
      </c>
    </row>
    <row r="51" spans="1:3" x14ac:dyDescent="0.15">
      <c r="A51">
        <v>48</v>
      </c>
      <c r="B51" s="13">
        <v>40</v>
      </c>
      <c r="C51">
        <v>2</v>
      </c>
    </row>
    <row r="52" spans="1:3" x14ac:dyDescent="0.15">
      <c r="A52">
        <v>49</v>
      </c>
      <c r="B52" s="13">
        <v>30</v>
      </c>
      <c r="C52">
        <v>2</v>
      </c>
    </row>
    <row r="53" spans="1:3" x14ac:dyDescent="0.15">
      <c r="A53">
        <v>50</v>
      </c>
      <c r="B53" s="13">
        <v>50</v>
      </c>
      <c r="C53">
        <v>2</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53"/>
  <sheetViews>
    <sheetView zoomScaleNormal="100" workbookViewId="0">
      <selection activeCell="I13" sqref="I13"/>
    </sheetView>
  </sheetViews>
  <sheetFormatPr defaultRowHeight="13.5" x14ac:dyDescent="0.15"/>
  <cols>
    <col min="5" max="5" width="10" customWidth="1"/>
    <col min="6" max="11" width="8.75" customWidth="1"/>
  </cols>
  <sheetData>
    <row r="3" spans="1:10" x14ac:dyDescent="0.15">
      <c r="A3" t="s">
        <v>11</v>
      </c>
      <c r="B3" s="13" t="s">
        <v>12</v>
      </c>
      <c r="C3" t="s">
        <v>13</v>
      </c>
      <c r="E3" s="1"/>
      <c r="F3" s="1" t="s">
        <v>8</v>
      </c>
      <c r="G3" s="1" t="s">
        <v>0</v>
      </c>
      <c r="H3" s="1" t="s">
        <v>9</v>
      </c>
      <c r="I3" s="1" t="s">
        <v>10</v>
      </c>
      <c r="J3" s="2" t="s">
        <v>1</v>
      </c>
    </row>
    <row r="4" spans="1:10" x14ac:dyDescent="0.15">
      <c r="A4">
        <v>1</v>
      </c>
      <c r="B4" s="13">
        <v>10</v>
      </c>
      <c r="C4">
        <v>2</v>
      </c>
      <c r="E4" t="s">
        <v>2</v>
      </c>
      <c r="F4">
        <f>COUNTIFS($C$4:$C$53,1)</f>
        <v>4</v>
      </c>
      <c r="G4">
        <f>COUNTIFS($C$4:$C$53,2)</f>
        <v>15</v>
      </c>
      <c r="H4">
        <f>COUNTIFS($C$4:$C$53,3)</f>
        <v>19</v>
      </c>
      <c r="I4">
        <f>COUNTIFS($C$4:$C$53,4)</f>
        <v>12</v>
      </c>
      <c r="J4" s="3">
        <f>SUM(F4:I4)</f>
        <v>50</v>
      </c>
    </row>
    <row r="5" spans="1:10" x14ac:dyDescent="0.15">
      <c r="A5">
        <v>2</v>
      </c>
      <c r="B5" s="13">
        <v>40</v>
      </c>
      <c r="C5">
        <v>2</v>
      </c>
      <c r="J5" s="3"/>
    </row>
    <row r="6" spans="1:10" x14ac:dyDescent="0.15">
      <c r="A6">
        <v>3</v>
      </c>
      <c r="B6" s="13">
        <v>50</v>
      </c>
      <c r="C6">
        <v>2</v>
      </c>
    </row>
    <row r="7" spans="1:10" x14ac:dyDescent="0.15">
      <c r="A7">
        <v>4</v>
      </c>
      <c r="B7" s="13">
        <v>10</v>
      </c>
      <c r="C7">
        <v>4</v>
      </c>
    </row>
    <row r="8" spans="1:10" ht="14.25" thickBot="1" x14ac:dyDescent="0.2">
      <c r="A8">
        <v>5</v>
      </c>
      <c r="B8" s="13">
        <v>20</v>
      </c>
      <c r="C8">
        <v>2</v>
      </c>
    </row>
    <row r="9" spans="1:10" x14ac:dyDescent="0.15">
      <c r="A9">
        <v>6</v>
      </c>
      <c r="B9" s="13">
        <v>40</v>
      </c>
      <c r="C9">
        <v>3</v>
      </c>
      <c r="E9" s="20"/>
      <c r="F9" s="21" t="s">
        <v>8</v>
      </c>
      <c r="G9" s="21" t="s">
        <v>0</v>
      </c>
      <c r="H9" s="21" t="s">
        <v>9</v>
      </c>
      <c r="I9" s="21" t="s">
        <v>10</v>
      </c>
      <c r="J9" s="22" t="s">
        <v>1</v>
      </c>
    </row>
    <row r="10" spans="1:10" x14ac:dyDescent="0.15">
      <c r="A10">
        <v>7</v>
      </c>
      <c r="B10" s="13">
        <v>30</v>
      </c>
      <c r="C10">
        <v>3</v>
      </c>
      <c r="E10" s="23" t="s">
        <v>3</v>
      </c>
      <c r="F10" s="4">
        <f>COUNTIFS(B4:B53,10,C4:C53,1)</f>
        <v>1</v>
      </c>
      <c r="G10" s="4"/>
      <c r="H10" s="4"/>
      <c r="I10" s="4"/>
      <c r="J10" s="24">
        <f>SUM(F10:I10)</f>
        <v>1</v>
      </c>
    </row>
    <row r="11" spans="1:10" x14ac:dyDescent="0.15">
      <c r="A11">
        <v>8</v>
      </c>
      <c r="B11" s="13">
        <v>10</v>
      </c>
      <c r="C11">
        <v>4</v>
      </c>
      <c r="E11" s="23" t="s">
        <v>4</v>
      </c>
      <c r="F11" s="4"/>
      <c r="G11" s="4"/>
      <c r="H11" s="4"/>
      <c r="I11" s="4"/>
      <c r="J11" s="24">
        <f t="shared" ref="J11:J14" si="0">SUM(F11:I11)</f>
        <v>0</v>
      </c>
    </row>
    <row r="12" spans="1:10" x14ac:dyDescent="0.15">
      <c r="A12">
        <v>9</v>
      </c>
      <c r="B12" s="13">
        <v>10</v>
      </c>
      <c r="C12">
        <v>2</v>
      </c>
      <c r="E12" s="23" t="s">
        <v>5</v>
      </c>
      <c r="F12" s="4"/>
      <c r="G12" s="4"/>
      <c r="H12" s="4"/>
      <c r="I12" s="4"/>
      <c r="J12" s="24">
        <f t="shared" si="0"/>
        <v>0</v>
      </c>
    </row>
    <row r="13" spans="1:10" x14ac:dyDescent="0.15">
      <c r="A13">
        <v>10</v>
      </c>
      <c r="B13" s="13">
        <v>30</v>
      </c>
      <c r="C13">
        <v>2</v>
      </c>
      <c r="E13" s="23" t="s">
        <v>6</v>
      </c>
      <c r="F13" s="4"/>
      <c r="G13" s="4"/>
      <c r="H13" s="4"/>
      <c r="I13" s="4"/>
      <c r="J13" s="24">
        <f t="shared" si="0"/>
        <v>0</v>
      </c>
    </row>
    <row r="14" spans="1:10" ht="14.25" thickBot="1" x14ac:dyDescent="0.2">
      <c r="A14">
        <v>11</v>
      </c>
      <c r="B14" s="13">
        <v>50</v>
      </c>
      <c r="C14">
        <v>2</v>
      </c>
      <c r="E14" s="23" t="s">
        <v>7</v>
      </c>
      <c r="F14" s="4"/>
      <c r="G14" s="4"/>
      <c r="H14" s="4"/>
      <c r="I14" s="4"/>
      <c r="J14" s="24">
        <f t="shared" si="0"/>
        <v>0</v>
      </c>
    </row>
    <row r="15" spans="1:10" ht="14.25" thickBot="1" x14ac:dyDescent="0.2">
      <c r="A15">
        <v>12</v>
      </c>
      <c r="B15" s="13">
        <v>20</v>
      </c>
      <c r="C15">
        <v>4</v>
      </c>
      <c r="E15" s="33" t="s">
        <v>1</v>
      </c>
      <c r="F15" s="34">
        <f>SUM(F10:F14)</f>
        <v>1</v>
      </c>
      <c r="G15" s="34">
        <f t="shared" ref="G15:I15" si="1">SUM(G10:G14)</f>
        <v>0</v>
      </c>
      <c r="H15" s="34">
        <f t="shared" si="1"/>
        <v>0</v>
      </c>
      <c r="I15" s="34">
        <f t="shared" si="1"/>
        <v>0</v>
      </c>
      <c r="J15" s="35"/>
    </row>
    <row r="16" spans="1:10" x14ac:dyDescent="0.15">
      <c r="A16">
        <v>13</v>
      </c>
      <c r="B16" s="13">
        <v>50</v>
      </c>
      <c r="C16">
        <v>1</v>
      </c>
    </row>
    <row r="17" spans="1:3" x14ac:dyDescent="0.15">
      <c r="A17">
        <v>14</v>
      </c>
      <c r="B17" s="13">
        <v>40</v>
      </c>
      <c r="C17">
        <v>3</v>
      </c>
    </row>
    <row r="18" spans="1:3" x14ac:dyDescent="0.15">
      <c r="A18">
        <v>15</v>
      </c>
      <c r="B18" s="13">
        <v>40</v>
      </c>
      <c r="C18">
        <v>1</v>
      </c>
    </row>
    <row r="19" spans="1:3" x14ac:dyDescent="0.15">
      <c r="A19">
        <v>16</v>
      </c>
      <c r="B19" s="13">
        <v>20</v>
      </c>
      <c r="C19">
        <v>3</v>
      </c>
    </row>
    <row r="20" spans="1:3" x14ac:dyDescent="0.15">
      <c r="A20">
        <v>17</v>
      </c>
      <c r="B20" s="13">
        <v>20</v>
      </c>
      <c r="C20">
        <v>4</v>
      </c>
    </row>
    <row r="21" spans="1:3" x14ac:dyDescent="0.15">
      <c r="A21">
        <v>18</v>
      </c>
      <c r="B21" s="13">
        <v>40</v>
      </c>
      <c r="C21">
        <v>2</v>
      </c>
    </row>
    <row r="22" spans="1:3" x14ac:dyDescent="0.15">
      <c r="A22">
        <v>19</v>
      </c>
      <c r="B22" s="13">
        <v>30</v>
      </c>
      <c r="C22">
        <v>3</v>
      </c>
    </row>
    <row r="23" spans="1:3" x14ac:dyDescent="0.15">
      <c r="A23">
        <v>20</v>
      </c>
      <c r="B23" s="13">
        <v>50</v>
      </c>
      <c r="C23">
        <v>3</v>
      </c>
    </row>
    <row r="24" spans="1:3" x14ac:dyDescent="0.15">
      <c r="A24">
        <v>21</v>
      </c>
      <c r="B24" s="13">
        <v>20</v>
      </c>
      <c r="C24">
        <v>4</v>
      </c>
    </row>
    <row r="25" spans="1:3" x14ac:dyDescent="0.15">
      <c r="A25">
        <v>22</v>
      </c>
      <c r="B25" s="13">
        <v>50</v>
      </c>
      <c r="C25">
        <v>1</v>
      </c>
    </row>
    <row r="26" spans="1:3" x14ac:dyDescent="0.15">
      <c r="A26">
        <v>23</v>
      </c>
      <c r="B26" s="13">
        <v>40</v>
      </c>
      <c r="C26">
        <v>3</v>
      </c>
    </row>
    <row r="27" spans="1:3" x14ac:dyDescent="0.15">
      <c r="A27">
        <v>24</v>
      </c>
      <c r="B27" s="13">
        <v>40</v>
      </c>
      <c r="C27">
        <v>3</v>
      </c>
    </row>
    <row r="28" spans="1:3" x14ac:dyDescent="0.15">
      <c r="A28">
        <v>25</v>
      </c>
      <c r="B28" s="13">
        <v>20</v>
      </c>
      <c r="C28">
        <v>3</v>
      </c>
    </row>
    <row r="29" spans="1:3" x14ac:dyDescent="0.15">
      <c r="A29">
        <v>26</v>
      </c>
      <c r="B29" s="13">
        <v>20</v>
      </c>
      <c r="C29">
        <v>4</v>
      </c>
    </row>
    <row r="30" spans="1:3" x14ac:dyDescent="0.15">
      <c r="A30">
        <v>27</v>
      </c>
      <c r="B30" s="13">
        <v>40</v>
      </c>
      <c r="C30">
        <v>2</v>
      </c>
    </row>
    <row r="31" spans="1:3" x14ac:dyDescent="0.15">
      <c r="A31">
        <v>28</v>
      </c>
      <c r="B31" s="13">
        <v>40</v>
      </c>
      <c r="C31">
        <v>3</v>
      </c>
    </row>
    <row r="32" spans="1:3" x14ac:dyDescent="0.15">
      <c r="A32">
        <v>29</v>
      </c>
      <c r="B32" s="13">
        <v>30</v>
      </c>
      <c r="C32">
        <v>3</v>
      </c>
    </row>
    <row r="33" spans="1:3" x14ac:dyDescent="0.15">
      <c r="A33">
        <v>30</v>
      </c>
      <c r="B33" s="13">
        <v>10</v>
      </c>
      <c r="C33">
        <v>4</v>
      </c>
    </row>
    <row r="34" spans="1:3" x14ac:dyDescent="0.15">
      <c r="A34">
        <v>31</v>
      </c>
      <c r="B34" s="13">
        <v>10</v>
      </c>
      <c r="C34">
        <v>4</v>
      </c>
    </row>
    <row r="35" spans="1:3" x14ac:dyDescent="0.15">
      <c r="A35">
        <v>32</v>
      </c>
      <c r="B35" s="13">
        <v>30</v>
      </c>
      <c r="C35">
        <v>2</v>
      </c>
    </row>
    <row r="36" spans="1:3" x14ac:dyDescent="0.15">
      <c r="A36">
        <v>33</v>
      </c>
      <c r="B36" s="13">
        <v>50</v>
      </c>
      <c r="C36">
        <v>3</v>
      </c>
    </row>
    <row r="37" spans="1:3" x14ac:dyDescent="0.15">
      <c r="A37">
        <v>34</v>
      </c>
      <c r="B37" s="13">
        <v>10</v>
      </c>
      <c r="C37">
        <v>3</v>
      </c>
    </row>
    <row r="38" spans="1:3" x14ac:dyDescent="0.15">
      <c r="A38">
        <v>35</v>
      </c>
      <c r="B38" s="13">
        <v>40</v>
      </c>
      <c r="C38">
        <v>3</v>
      </c>
    </row>
    <row r="39" spans="1:3" x14ac:dyDescent="0.15">
      <c r="A39">
        <v>36</v>
      </c>
      <c r="B39" s="13">
        <v>50</v>
      </c>
      <c r="C39">
        <v>3</v>
      </c>
    </row>
    <row r="40" spans="1:3" x14ac:dyDescent="0.15">
      <c r="A40">
        <v>37</v>
      </c>
      <c r="B40" s="13">
        <v>10</v>
      </c>
      <c r="C40">
        <v>4</v>
      </c>
    </row>
    <row r="41" spans="1:3" x14ac:dyDescent="0.15">
      <c r="A41">
        <v>38</v>
      </c>
      <c r="B41" s="13">
        <v>20</v>
      </c>
      <c r="C41">
        <v>3</v>
      </c>
    </row>
    <row r="42" spans="1:3" x14ac:dyDescent="0.15">
      <c r="A42">
        <v>39</v>
      </c>
      <c r="B42" s="13">
        <v>40</v>
      </c>
      <c r="C42">
        <v>3</v>
      </c>
    </row>
    <row r="43" spans="1:3" x14ac:dyDescent="0.15">
      <c r="A43">
        <v>40</v>
      </c>
      <c r="B43" s="13">
        <v>30</v>
      </c>
      <c r="C43">
        <v>3</v>
      </c>
    </row>
    <row r="44" spans="1:3" x14ac:dyDescent="0.15">
      <c r="A44">
        <v>41</v>
      </c>
      <c r="B44" s="13">
        <v>10</v>
      </c>
      <c r="C44">
        <v>4</v>
      </c>
    </row>
    <row r="45" spans="1:3" x14ac:dyDescent="0.15">
      <c r="A45">
        <v>42</v>
      </c>
      <c r="B45" s="13">
        <v>10</v>
      </c>
      <c r="C45">
        <v>4</v>
      </c>
    </row>
    <row r="46" spans="1:3" x14ac:dyDescent="0.15">
      <c r="A46">
        <v>43</v>
      </c>
      <c r="B46" s="13">
        <v>30</v>
      </c>
      <c r="C46">
        <v>2</v>
      </c>
    </row>
    <row r="47" spans="1:3" x14ac:dyDescent="0.15">
      <c r="A47">
        <v>44</v>
      </c>
      <c r="B47" s="13">
        <v>50</v>
      </c>
      <c r="C47">
        <v>3</v>
      </c>
    </row>
    <row r="48" spans="1:3" x14ac:dyDescent="0.15">
      <c r="A48">
        <v>45</v>
      </c>
      <c r="B48" s="13">
        <v>10</v>
      </c>
      <c r="C48">
        <v>1</v>
      </c>
    </row>
    <row r="49" spans="1:3" x14ac:dyDescent="0.15">
      <c r="A49">
        <v>46</v>
      </c>
      <c r="B49" s="13">
        <v>20</v>
      </c>
      <c r="C49">
        <v>2</v>
      </c>
    </row>
    <row r="50" spans="1:3" x14ac:dyDescent="0.15">
      <c r="A50">
        <v>47</v>
      </c>
      <c r="B50" s="13">
        <v>20</v>
      </c>
      <c r="C50">
        <v>4</v>
      </c>
    </row>
    <row r="51" spans="1:3" x14ac:dyDescent="0.15">
      <c r="A51">
        <v>48</v>
      </c>
      <c r="B51" s="13">
        <v>40</v>
      </c>
      <c r="C51">
        <v>2</v>
      </c>
    </row>
    <row r="52" spans="1:3" x14ac:dyDescent="0.15">
      <c r="A52">
        <v>49</v>
      </c>
      <c r="B52" s="13">
        <v>30</v>
      </c>
      <c r="C52">
        <v>2</v>
      </c>
    </row>
    <row r="53" spans="1:3" x14ac:dyDescent="0.15">
      <c r="A53">
        <v>50</v>
      </c>
      <c r="B53" s="13">
        <v>50</v>
      </c>
      <c r="C53">
        <v>2</v>
      </c>
    </row>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J53"/>
  <sheetViews>
    <sheetView workbookViewId="0">
      <selection activeCell="M32" sqref="M32"/>
    </sheetView>
  </sheetViews>
  <sheetFormatPr defaultRowHeight="13.5" x14ac:dyDescent="0.15"/>
  <cols>
    <col min="2" max="2" width="8.875" customWidth="1"/>
    <col min="3" max="3" width="12" customWidth="1"/>
    <col min="5" max="5" width="10" customWidth="1"/>
    <col min="6" max="11" width="8.75" customWidth="1"/>
  </cols>
  <sheetData>
    <row r="3" spans="1:10" x14ac:dyDescent="0.15">
      <c r="A3" t="s">
        <v>11</v>
      </c>
      <c r="B3" t="s">
        <v>12</v>
      </c>
      <c r="C3" s="13" t="s">
        <v>13</v>
      </c>
      <c r="E3" s="1"/>
      <c r="F3" s="1" t="s">
        <v>8</v>
      </c>
      <c r="G3" s="1" t="s">
        <v>0</v>
      </c>
      <c r="H3" s="1" t="s">
        <v>9</v>
      </c>
      <c r="I3" s="1" t="s">
        <v>10</v>
      </c>
      <c r="J3" s="2" t="s">
        <v>1</v>
      </c>
    </row>
    <row r="4" spans="1:10" x14ac:dyDescent="0.15">
      <c r="A4">
        <v>1</v>
      </c>
      <c r="B4">
        <v>10</v>
      </c>
      <c r="C4" s="13" t="s">
        <v>18</v>
      </c>
      <c r="E4" t="s">
        <v>2</v>
      </c>
      <c r="F4">
        <f>COUNTIF($C$4:$C$53,"両方好き")</f>
        <v>4</v>
      </c>
      <c r="J4" s="3">
        <f>SUM(F4:I4)</f>
        <v>4</v>
      </c>
    </row>
    <row r="5" spans="1:10" x14ac:dyDescent="0.15">
      <c r="A5">
        <v>2</v>
      </c>
      <c r="B5">
        <v>40</v>
      </c>
      <c r="C5" s="13" t="s">
        <v>18</v>
      </c>
      <c r="J5" s="3"/>
    </row>
    <row r="6" spans="1:10" x14ac:dyDescent="0.15">
      <c r="A6">
        <v>3</v>
      </c>
      <c r="B6">
        <v>50</v>
      </c>
      <c r="C6" s="13" t="s">
        <v>18</v>
      </c>
    </row>
    <row r="7" spans="1:10" x14ac:dyDescent="0.15">
      <c r="A7">
        <v>4</v>
      </c>
      <c r="B7">
        <v>10</v>
      </c>
      <c r="C7" s="13" t="s">
        <v>16</v>
      </c>
    </row>
    <row r="8" spans="1:10" ht="14.25" thickBot="1" x14ac:dyDescent="0.2">
      <c r="A8">
        <v>5</v>
      </c>
      <c r="B8">
        <v>20</v>
      </c>
      <c r="C8" s="13" t="s">
        <v>18</v>
      </c>
    </row>
    <row r="9" spans="1:10" x14ac:dyDescent="0.15">
      <c r="A9">
        <v>6</v>
      </c>
      <c r="B9">
        <v>40</v>
      </c>
      <c r="C9" s="13" t="s">
        <v>19</v>
      </c>
      <c r="E9" s="20"/>
      <c r="F9" s="21" t="s">
        <v>8</v>
      </c>
      <c r="G9" s="21" t="s">
        <v>0</v>
      </c>
      <c r="H9" s="21" t="s">
        <v>9</v>
      </c>
      <c r="I9" s="21" t="s">
        <v>10</v>
      </c>
      <c r="J9" s="22" t="s">
        <v>1</v>
      </c>
    </row>
    <row r="10" spans="1:10" x14ac:dyDescent="0.15">
      <c r="A10">
        <v>7</v>
      </c>
      <c r="B10">
        <v>30</v>
      </c>
      <c r="C10" s="13" t="s">
        <v>19</v>
      </c>
      <c r="E10" s="23" t="s">
        <v>3</v>
      </c>
      <c r="F10" s="4"/>
      <c r="G10" s="4"/>
      <c r="H10" s="4"/>
      <c r="I10" s="4"/>
      <c r="J10" s="24">
        <f>SUM(F10:I10)</f>
        <v>0</v>
      </c>
    </row>
    <row r="11" spans="1:10" x14ac:dyDescent="0.15">
      <c r="A11">
        <v>8</v>
      </c>
      <c r="B11">
        <v>10</v>
      </c>
      <c r="C11" s="13" t="s">
        <v>16</v>
      </c>
      <c r="E11" s="23" t="s">
        <v>4</v>
      </c>
      <c r="F11" s="4"/>
      <c r="G11" s="4"/>
      <c r="H11" s="4"/>
      <c r="I11" s="4"/>
      <c r="J11" s="24">
        <f t="shared" ref="J11:J14" si="0">SUM(F11:I11)</f>
        <v>0</v>
      </c>
    </row>
    <row r="12" spans="1:10" x14ac:dyDescent="0.15">
      <c r="A12">
        <v>9</v>
      </c>
      <c r="B12">
        <v>10</v>
      </c>
      <c r="C12" s="13" t="s">
        <v>18</v>
      </c>
      <c r="E12" s="23" t="s">
        <v>5</v>
      </c>
      <c r="F12" s="4"/>
      <c r="G12" s="4"/>
      <c r="H12" s="4"/>
      <c r="I12" s="4"/>
      <c r="J12" s="24">
        <f t="shared" si="0"/>
        <v>0</v>
      </c>
    </row>
    <row r="13" spans="1:10" x14ac:dyDescent="0.15">
      <c r="A13">
        <v>10</v>
      </c>
      <c r="B13">
        <v>30</v>
      </c>
      <c r="C13" s="13" t="s">
        <v>18</v>
      </c>
      <c r="E13" s="23" t="s">
        <v>6</v>
      </c>
      <c r="F13" s="4"/>
      <c r="G13" s="4"/>
      <c r="H13" s="4"/>
      <c r="I13" s="4"/>
      <c r="J13" s="24">
        <f t="shared" si="0"/>
        <v>0</v>
      </c>
    </row>
    <row r="14" spans="1:10" ht="14.25" thickBot="1" x14ac:dyDescent="0.2">
      <c r="A14">
        <v>11</v>
      </c>
      <c r="B14">
        <v>50</v>
      </c>
      <c r="C14" s="13" t="s">
        <v>18</v>
      </c>
      <c r="E14" s="23" t="s">
        <v>7</v>
      </c>
      <c r="F14" s="4"/>
      <c r="G14" s="4"/>
      <c r="H14" s="4"/>
      <c r="I14" s="4"/>
      <c r="J14" s="24">
        <f t="shared" si="0"/>
        <v>0</v>
      </c>
    </row>
    <row r="15" spans="1:10" ht="14.25" thickBot="1" x14ac:dyDescent="0.2">
      <c r="A15">
        <v>12</v>
      </c>
      <c r="B15">
        <v>20</v>
      </c>
      <c r="C15" s="13" t="s">
        <v>16</v>
      </c>
      <c r="E15" s="33" t="s">
        <v>1</v>
      </c>
      <c r="F15" s="34">
        <f>SUM(F10:F14)</f>
        <v>0</v>
      </c>
      <c r="G15" s="34">
        <f t="shared" ref="G15:I15" si="1">SUM(G10:G14)</f>
        <v>0</v>
      </c>
      <c r="H15" s="34">
        <f t="shared" si="1"/>
        <v>0</v>
      </c>
      <c r="I15" s="34">
        <f t="shared" si="1"/>
        <v>0</v>
      </c>
      <c r="J15" s="35"/>
    </row>
    <row r="16" spans="1:10" x14ac:dyDescent="0.15">
      <c r="A16">
        <v>13</v>
      </c>
      <c r="B16">
        <v>50</v>
      </c>
      <c r="C16" s="13" t="s">
        <v>14</v>
      </c>
    </row>
    <row r="17" spans="1:3" x14ac:dyDescent="0.15">
      <c r="A17">
        <v>14</v>
      </c>
      <c r="B17">
        <v>40</v>
      </c>
      <c r="C17" s="13" t="s">
        <v>19</v>
      </c>
    </row>
    <row r="18" spans="1:3" x14ac:dyDescent="0.15">
      <c r="A18">
        <v>15</v>
      </c>
      <c r="B18">
        <v>40</v>
      </c>
      <c r="C18" s="13" t="s">
        <v>14</v>
      </c>
    </row>
    <row r="19" spans="1:3" x14ac:dyDescent="0.15">
      <c r="A19">
        <v>16</v>
      </c>
      <c r="B19">
        <v>20</v>
      </c>
      <c r="C19" s="13" t="s">
        <v>19</v>
      </c>
    </row>
    <row r="20" spans="1:3" x14ac:dyDescent="0.15">
      <c r="A20">
        <v>17</v>
      </c>
      <c r="B20">
        <v>20</v>
      </c>
      <c r="C20" s="13" t="s">
        <v>16</v>
      </c>
    </row>
    <row r="21" spans="1:3" x14ac:dyDescent="0.15">
      <c r="A21">
        <v>18</v>
      </c>
      <c r="B21">
        <v>40</v>
      </c>
      <c r="C21" s="13" t="s">
        <v>18</v>
      </c>
    </row>
    <row r="22" spans="1:3" x14ac:dyDescent="0.15">
      <c r="A22">
        <v>19</v>
      </c>
      <c r="B22">
        <v>30</v>
      </c>
      <c r="C22" s="13" t="s">
        <v>19</v>
      </c>
    </row>
    <row r="23" spans="1:3" x14ac:dyDescent="0.15">
      <c r="A23">
        <v>20</v>
      </c>
      <c r="B23">
        <v>50</v>
      </c>
      <c r="C23" s="13" t="s">
        <v>19</v>
      </c>
    </row>
    <row r="24" spans="1:3" x14ac:dyDescent="0.15">
      <c r="A24">
        <v>21</v>
      </c>
      <c r="B24">
        <v>20</v>
      </c>
      <c r="C24" s="13" t="s">
        <v>16</v>
      </c>
    </row>
    <row r="25" spans="1:3" x14ac:dyDescent="0.15">
      <c r="A25">
        <v>22</v>
      </c>
      <c r="B25">
        <v>50</v>
      </c>
      <c r="C25" s="13" t="s">
        <v>14</v>
      </c>
    </row>
    <row r="26" spans="1:3" x14ac:dyDescent="0.15">
      <c r="A26">
        <v>23</v>
      </c>
      <c r="B26">
        <v>40</v>
      </c>
      <c r="C26" s="13" t="s">
        <v>19</v>
      </c>
    </row>
    <row r="27" spans="1:3" x14ac:dyDescent="0.15">
      <c r="A27">
        <v>24</v>
      </c>
      <c r="B27">
        <v>40</v>
      </c>
      <c r="C27" s="13" t="s">
        <v>19</v>
      </c>
    </row>
    <row r="28" spans="1:3" x14ac:dyDescent="0.15">
      <c r="A28">
        <v>25</v>
      </c>
      <c r="B28">
        <v>20</v>
      </c>
      <c r="C28" s="13" t="s">
        <v>19</v>
      </c>
    </row>
    <row r="29" spans="1:3" x14ac:dyDescent="0.15">
      <c r="A29">
        <v>26</v>
      </c>
      <c r="B29">
        <v>20</v>
      </c>
      <c r="C29" s="13" t="s">
        <v>16</v>
      </c>
    </row>
    <row r="30" spans="1:3" x14ac:dyDescent="0.15">
      <c r="A30">
        <v>27</v>
      </c>
      <c r="B30">
        <v>40</v>
      </c>
      <c r="C30" s="13" t="s">
        <v>18</v>
      </c>
    </row>
    <row r="31" spans="1:3" x14ac:dyDescent="0.15">
      <c r="A31">
        <v>28</v>
      </c>
      <c r="B31">
        <v>40</v>
      </c>
      <c r="C31" s="13" t="s">
        <v>19</v>
      </c>
    </row>
    <row r="32" spans="1:3" x14ac:dyDescent="0.15">
      <c r="A32">
        <v>29</v>
      </c>
      <c r="B32">
        <v>30</v>
      </c>
      <c r="C32" s="13" t="s">
        <v>19</v>
      </c>
    </row>
    <row r="33" spans="1:3" x14ac:dyDescent="0.15">
      <c r="A33">
        <v>30</v>
      </c>
      <c r="B33">
        <v>10</v>
      </c>
      <c r="C33" s="13" t="s">
        <v>16</v>
      </c>
    </row>
    <row r="34" spans="1:3" x14ac:dyDescent="0.15">
      <c r="A34">
        <v>31</v>
      </c>
      <c r="B34">
        <v>10</v>
      </c>
      <c r="C34" s="13" t="s">
        <v>16</v>
      </c>
    </row>
    <row r="35" spans="1:3" x14ac:dyDescent="0.15">
      <c r="A35">
        <v>32</v>
      </c>
      <c r="B35">
        <v>30</v>
      </c>
      <c r="C35" s="13" t="s">
        <v>18</v>
      </c>
    </row>
    <row r="36" spans="1:3" x14ac:dyDescent="0.15">
      <c r="A36">
        <v>33</v>
      </c>
      <c r="B36">
        <v>50</v>
      </c>
      <c r="C36" s="13" t="s">
        <v>19</v>
      </c>
    </row>
    <row r="37" spans="1:3" x14ac:dyDescent="0.15">
      <c r="A37">
        <v>34</v>
      </c>
      <c r="B37">
        <v>10</v>
      </c>
      <c r="C37" s="13" t="s">
        <v>19</v>
      </c>
    </row>
    <row r="38" spans="1:3" x14ac:dyDescent="0.15">
      <c r="A38">
        <v>35</v>
      </c>
      <c r="B38">
        <v>40</v>
      </c>
      <c r="C38" s="13" t="s">
        <v>19</v>
      </c>
    </row>
    <row r="39" spans="1:3" x14ac:dyDescent="0.15">
      <c r="A39">
        <v>36</v>
      </c>
      <c r="B39">
        <v>50</v>
      </c>
      <c r="C39" s="13" t="s">
        <v>19</v>
      </c>
    </row>
    <row r="40" spans="1:3" x14ac:dyDescent="0.15">
      <c r="A40">
        <v>37</v>
      </c>
      <c r="B40">
        <v>10</v>
      </c>
      <c r="C40" s="13" t="s">
        <v>16</v>
      </c>
    </row>
    <row r="41" spans="1:3" x14ac:dyDescent="0.15">
      <c r="A41">
        <v>38</v>
      </c>
      <c r="B41">
        <v>20</v>
      </c>
      <c r="C41" s="13" t="s">
        <v>19</v>
      </c>
    </row>
    <row r="42" spans="1:3" x14ac:dyDescent="0.15">
      <c r="A42">
        <v>39</v>
      </c>
      <c r="B42">
        <v>40</v>
      </c>
      <c r="C42" s="13" t="s">
        <v>19</v>
      </c>
    </row>
    <row r="43" spans="1:3" x14ac:dyDescent="0.15">
      <c r="A43">
        <v>40</v>
      </c>
      <c r="B43">
        <v>30</v>
      </c>
      <c r="C43" s="13" t="s">
        <v>19</v>
      </c>
    </row>
    <row r="44" spans="1:3" x14ac:dyDescent="0.15">
      <c r="A44">
        <v>41</v>
      </c>
      <c r="B44">
        <v>10</v>
      </c>
      <c r="C44" s="13" t="s">
        <v>16</v>
      </c>
    </row>
    <row r="45" spans="1:3" x14ac:dyDescent="0.15">
      <c r="A45">
        <v>42</v>
      </c>
      <c r="B45">
        <v>10</v>
      </c>
      <c r="C45" s="13" t="s">
        <v>16</v>
      </c>
    </row>
    <row r="46" spans="1:3" x14ac:dyDescent="0.15">
      <c r="A46">
        <v>43</v>
      </c>
      <c r="B46">
        <v>30</v>
      </c>
      <c r="C46" s="13" t="s">
        <v>18</v>
      </c>
    </row>
    <row r="47" spans="1:3" x14ac:dyDescent="0.15">
      <c r="A47">
        <v>44</v>
      </c>
      <c r="B47">
        <v>50</v>
      </c>
      <c r="C47" s="13" t="s">
        <v>19</v>
      </c>
    </row>
    <row r="48" spans="1:3" x14ac:dyDescent="0.15">
      <c r="A48">
        <v>45</v>
      </c>
      <c r="B48">
        <v>10</v>
      </c>
      <c r="C48" s="13" t="s">
        <v>14</v>
      </c>
    </row>
    <row r="49" spans="1:3" x14ac:dyDescent="0.15">
      <c r="A49">
        <v>46</v>
      </c>
      <c r="B49">
        <v>20</v>
      </c>
      <c r="C49" s="13" t="s">
        <v>18</v>
      </c>
    </row>
    <row r="50" spans="1:3" x14ac:dyDescent="0.15">
      <c r="A50">
        <v>47</v>
      </c>
      <c r="B50">
        <v>20</v>
      </c>
      <c r="C50" s="13" t="s">
        <v>16</v>
      </c>
    </row>
    <row r="51" spans="1:3" x14ac:dyDescent="0.15">
      <c r="A51">
        <v>48</v>
      </c>
      <c r="B51">
        <v>40</v>
      </c>
      <c r="C51" s="13" t="s">
        <v>18</v>
      </c>
    </row>
    <row r="52" spans="1:3" x14ac:dyDescent="0.15">
      <c r="A52">
        <v>49</v>
      </c>
      <c r="B52">
        <v>30</v>
      </c>
      <c r="C52" s="13" t="s">
        <v>18</v>
      </c>
    </row>
    <row r="53" spans="1:3" x14ac:dyDescent="0.15">
      <c r="A53">
        <v>50</v>
      </c>
      <c r="B53">
        <v>50</v>
      </c>
      <c r="C53" s="13" t="s">
        <v>18</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J53"/>
  <sheetViews>
    <sheetView workbookViewId="0">
      <selection activeCell="F11" sqref="F11"/>
    </sheetView>
  </sheetViews>
  <sheetFormatPr defaultRowHeight="13.5" x14ac:dyDescent="0.15"/>
  <cols>
    <col min="2" max="2" width="8.875" customWidth="1"/>
    <col min="3" max="3" width="12" customWidth="1"/>
    <col min="5" max="5" width="10" customWidth="1"/>
    <col min="6" max="11" width="8.75" customWidth="1"/>
  </cols>
  <sheetData>
    <row r="3" spans="1:10" x14ac:dyDescent="0.15">
      <c r="A3" t="s">
        <v>11</v>
      </c>
      <c r="B3" t="s">
        <v>12</v>
      </c>
      <c r="C3" s="13" t="s">
        <v>13</v>
      </c>
      <c r="E3" s="1"/>
      <c r="F3" s="1" t="s">
        <v>8</v>
      </c>
      <c r="G3" s="1" t="s">
        <v>0</v>
      </c>
      <c r="H3" s="1" t="s">
        <v>9</v>
      </c>
      <c r="I3" s="1" t="s">
        <v>10</v>
      </c>
      <c r="J3" s="2" t="s">
        <v>1</v>
      </c>
    </row>
    <row r="4" spans="1:10" x14ac:dyDescent="0.15">
      <c r="A4">
        <v>1</v>
      </c>
      <c r="B4">
        <v>10</v>
      </c>
      <c r="C4" s="13" t="s">
        <v>18</v>
      </c>
      <c r="E4" t="s">
        <v>2</v>
      </c>
      <c r="F4">
        <f>COUNTIF($C$4:$C$53,"両方好き")</f>
        <v>4</v>
      </c>
      <c r="G4">
        <f>COUNTIF($C$4:$C$53,"カブトムシ")</f>
        <v>15</v>
      </c>
      <c r="H4">
        <f>COUNTIF($C$4:$C$53,"クワガタムシ")</f>
        <v>19</v>
      </c>
      <c r="I4">
        <f>COUNTIF($C$4:$C$53,"両方嫌い")</f>
        <v>12</v>
      </c>
      <c r="J4" s="3">
        <f>SUM(F4:I4)</f>
        <v>50</v>
      </c>
    </row>
    <row r="5" spans="1:10" x14ac:dyDescent="0.15">
      <c r="A5">
        <v>2</v>
      </c>
      <c r="B5">
        <v>40</v>
      </c>
      <c r="C5" s="13" t="s">
        <v>18</v>
      </c>
      <c r="J5" s="3"/>
    </row>
    <row r="6" spans="1:10" x14ac:dyDescent="0.15">
      <c r="A6">
        <v>3</v>
      </c>
      <c r="B6">
        <v>50</v>
      </c>
      <c r="C6" s="13" t="s">
        <v>18</v>
      </c>
    </row>
    <row r="7" spans="1:10" x14ac:dyDescent="0.15">
      <c r="A7">
        <v>4</v>
      </c>
      <c r="B7">
        <v>10</v>
      </c>
      <c r="C7" s="13" t="s">
        <v>16</v>
      </c>
    </row>
    <row r="8" spans="1:10" ht="14.25" thickBot="1" x14ac:dyDescent="0.2">
      <c r="A8">
        <v>5</v>
      </c>
      <c r="B8">
        <v>20</v>
      </c>
      <c r="C8" s="13" t="s">
        <v>18</v>
      </c>
    </row>
    <row r="9" spans="1:10" x14ac:dyDescent="0.15">
      <c r="A9">
        <v>6</v>
      </c>
      <c r="B9">
        <v>40</v>
      </c>
      <c r="C9" s="13" t="s">
        <v>19</v>
      </c>
      <c r="E9" s="20"/>
      <c r="F9" s="21" t="s">
        <v>8</v>
      </c>
      <c r="G9" s="21" t="s">
        <v>0</v>
      </c>
      <c r="H9" s="21" t="s">
        <v>9</v>
      </c>
      <c r="I9" s="21" t="s">
        <v>10</v>
      </c>
      <c r="J9" s="22" t="s">
        <v>1</v>
      </c>
    </row>
    <row r="10" spans="1:10" x14ac:dyDescent="0.15">
      <c r="A10">
        <v>7</v>
      </c>
      <c r="B10">
        <v>30</v>
      </c>
      <c r="C10" s="13" t="s">
        <v>19</v>
      </c>
      <c r="E10" s="23" t="s">
        <v>3</v>
      </c>
      <c r="F10" s="4"/>
      <c r="G10" s="4"/>
      <c r="H10" s="4"/>
      <c r="I10" s="4"/>
      <c r="J10" s="24">
        <f>SUM(F10:I10)</f>
        <v>0</v>
      </c>
    </row>
    <row r="11" spans="1:10" x14ac:dyDescent="0.15">
      <c r="A11">
        <v>8</v>
      </c>
      <c r="B11">
        <v>10</v>
      </c>
      <c r="C11" s="13" t="s">
        <v>16</v>
      </c>
      <c r="E11" s="23" t="s">
        <v>4</v>
      </c>
      <c r="F11" s="4"/>
      <c r="G11" s="4"/>
      <c r="H11" s="4"/>
      <c r="I11" s="4"/>
      <c r="J11" s="24">
        <f t="shared" ref="J11:J14" si="0">SUM(F11:I11)</f>
        <v>0</v>
      </c>
    </row>
    <row r="12" spans="1:10" x14ac:dyDescent="0.15">
      <c r="A12">
        <v>9</v>
      </c>
      <c r="B12">
        <v>10</v>
      </c>
      <c r="C12" s="13" t="s">
        <v>18</v>
      </c>
      <c r="E12" s="23" t="s">
        <v>5</v>
      </c>
      <c r="F12" s="4"/>
      <c r="G12" s="4"/>
      <c r="H12" s="4"/>
      <c r="I12" s="4"/>
      <c r="J12" s="24">
        <f t="shared" si="0"/>
        <v>0</v>
      </c>
    </row>
    <row r="13" spans="1:10" x14ac:dyDescent="0.15">
      <c r="A13">
        <v>10</v>
      </c>
      <c r="B13">
        <v>30</v>
      </c>
      <c r="C13" s="13" t="s">
        <v>18</v>
      </c>
      <c r="E13" s="23" t="s">
        <v>6</v>
      </c>
      <c r="F13" s="4"/>
      <c r="G13" s="4"/>
      <c r="H13" s="4"/>
      <c r="I13" s="4"/>
      <c r="J13" s="24">
        <f t="shared" si="0"/>
        <v>0</v>
      </c>
    </row>
    <row r="14" spans="1:10" ht="14.25" thickBot="1" x14ac:dyDescent="0.2">
      <c r="A14">
        <v>11</v>
      </c>
      <c r="B14">
        <v>50</v>
      </c>
      <c r="C14" s="13" t="s">
        <v>18</v>
      </c>
      <c r="E14" s="23" t="s">
        <v>7</v>
      </c>
      <c r="F14" s="4"/>
      <c r="G14" s="4"/>
      <c r="H14" s="4"/>
      <c r="I14" s="4"/>
      <c r="J14" s="24">
        <f t="shared" si="0"/>
        <v>0</v>
      </c>
    </row>
    <row r="15" spans="1:10" ht="14.25" thickBot="1" x14ac:dyDescent="0.2">
      <c r="A15">
        <v>12</v>
      </c>
      <c r="B15">
        <v>20</v>
      </c>
      <c r="C15" s="13" t="s">
        <v>16</v>
      </c>
      <c r="E15" s="33" t="s">
        <v>1</v>
      </c>
      <c r="F15" s="34">
        <f>SUM(F10:F14)</f>
        <v>0</v>
      </c>
      <c r="G15" s="34">
        <f t="shared" ref="G15:I15" si="1">SUM(G10:G14)</f>
        <v>0</v>
      </c>
      <c r="H15" s="34">
        <f t="shared" si="1"/>
        <v>0</v>
      </c>
      <c r="I15" s="34">
        <f t="shared" si="1"/>
        <v>0</v>
      </c>
      <c r="J15" s="35"/>
    </row>
    <row r="16" spans="1:10" x14ac:dyDescent="0.15">
      <c r="A16">
        <v>13</v>
      </c>
      <c r="B16">
        <v>50</v>
      </c>
      <c r="C16" s="13" t="s">
        <v>14</v>
      </c>
    </row>
    <row r="17" spans="1:3" x14ac:dyDescent="0.15">
      <c r="A17">
        <v>14</v>
      </c>
      <c r="B17">
        <v>40</v>
      </c>
      <c r="C17" s="13" t="s">
        <v>19</v>
      </c>
    </row>
    <row r="18" spans="1:3" x14ac:dyDescent="0.15">
      <c r="A18">
        <v>15</v>
      </c>
      <c r="B18">
        <v>40</v>
      </c>
      <c r="C18" s="13" t="s">
        <v>14</v>
      </c>
    </row>
    <row r="19" spans="1:3" x14ac:dyDescent="0.15">
      <c r="A19">
        <v>16</v>
      </c>
      <c r="B19">
        <v>20</v>
      </c>
      <c r="C19" s="13" t="s">
        <v>19</v>
      </c>
    </row>
    <row r="20" spans="1:3" x14ac:dyDescent="0.15">
      <c r="A20">
        <v>17</v>
      </c>
      <c r="B20">
        <v>20</v>
      </c>
      <c r="C20" s="13" t="s">
        <v>16</v>
      </c>
    </row>
    <row r="21" spans="1:3" x14ac:dyDescent="0.15">
      <c r="A21">
        <v>18</v>
      </c>
      <c r="B21">
        <v>40</v>
      </c>
      <c r="C21" s="13" t="s">
        <v>18</v>
      </c>
    </row>
    <row r="22" spans="1:3" x14ac:dyDescent="0.15">
      <c r="A22">
        <v>19</v>
      </c>
      <c r="B22">
        <v>30</v>
      </c>
      <c r="C22" s="13" t="s">
        <v>19</v>
      </c>
    </row>
    <row r="23" spans="1:3" x14ac:dyDescent="0.15">
      <c r="A23">
        <v>20</v>
      </c>
      <c r="B23">
        <v>50</v>
      </c>
      <c r="C23" s="13" t="s">
        <v>19</v>
      </c>
    </row>
    <row r="24" spans="1:3" x14ac:dyDescent="0.15">
      <c r="A24">
        <v>21</v>
      </c>
      <c r="B24">
        <v>20</v>
      </c>
      <c r="C24" s="13" t="s">
        <v>16</v>
      </c>
    </row>
    <row r="25" spans="1:3" x14ac:dyDescent="0.15">
      <c r="A25">
        <v>22</v>
      </c>
      <c r="B25">
        <v>50</v>
      </c>
      <c r="C25" s="13" t="s">
        <v>14</v>
      </c>
    </row>
    <row r="26" spans="1:3" x14ac:dyDescent="0.15">
      <c r="A26">
        <v>23</v>
      </c>
      <c r="B26">
        <v>40</v>
      </c>
      <c r="C26" s="13" t="s">
        <v>19</v>
      </c>
    </row>
    <row r="27" spans="1:3" x14ac:dyDescent="0.15">
      <c r="A27">
        <v>24</v>
      </c>
      <c r="B27">
        <v>40</v>
      </c>
      <c r="C27" s="13" t="s">
        <v>19</v>
      </c>
    </row>
    <row r="28" spans="1:3" x14ac:dyDescent="0.15">
      <c r="A28">
        <v>25</v>
      </c>
      <c r="B28">
        <v>20</v>
      </c>
      <c r="C28" s="13" t="s">
        <v>19</v>
      </c>
    </row>
    <row r="29" spans="1:3" x14ac:dyDescent="0.15">
      <c r="A29">
        <v>26</v>
      </c>
      <c r="B29">
        <v>20</v>
      </c>
      <c r="C29" s="13" t="s">
        <v>16</v>
      </c>
    </row>
    <row r="30" spans="1:3" x14ac:dyDescent="0.15">
      <c r="A30">
        <v>27</v>
      </c>
      <c r="B30">
        <v>40</v>
      </c>
      <c r="C30" s="13" t="s">
        <v>18</v>
      </c>
    </row>
    <row r="31" spans="1:3" x14ac:dyDescent="0.15">
      <c r="A31">
        <v>28</v>
      </c>
      <c r="B31">
        <v>40</v>
      </c>
      <c r="C31" s="13" t="s">
        <v>19</v>
      </c>
    </row>
    <row r="32" spans="1:3" x14ac:dyDescent="0.15">
      <c r="A32">
        <v>29</v>
      </c>
      <c r="B32">
        <v>30</v>
      </c>
      <c r="C32" s="13" t="s">
        <v>19</v>
      </c>
    </row>
    <row r="33" spans="1:3" x14ac:dyDescent="0.15">
      <c r="A33">
        <v>30</v>
      </c>
      <c r="B33">
        <v>10</v>
      </c>
      <c r="C33" s="13" t="s">
        <v>16</v>
      </c>
    </row>
    <row r="34" spans="1:3" x14ac:dyDescent="0.15">
      <c r="A34">
        <v>31</v>
      </c>
      <c r="B34">
        <v>10</v>
      </c>
      <c r="C34" s="13" t="s">
        <v>16</v>
      </c>
    </row>
    <row r="35" spans="1:3" x14ac:dyDescent="0.15">
      <c r="A35">
        <v>32</v>
      </c>
      <c r="B35">
        <v>30</v>
      </c>
      <c r="C35" s="13" t="s">
        <v>18</v>
      </c>
    </row>
    <row r="36" spans="1:3" x14ac:dyDescent="0.15">
      <c r="A36">
        <v>33</v>
      </c>
      <c r="B36">
        <v>50</v>
      </c>
      <c r="C36" s="13" t="s">
        <v>19</v>
      </c>
    </row>
    <row r="37" spans="1:3" x14ac:dyDescent="0.15">
      <c r="A37">
        <v>34</v>
      </c>
      <c r="B37">
        <v>10</v>
      </c>
      <c r="C37" s="13" t="s">
        <v>19</v>
      </c>
    </row>
    <row r="38" spans="1:3" x14ac:dyDescent="0.15">
      <c r="A38">
        <v>35</v>
      </c>
      <c r="B38">
        <v>40</v>
      </c>
      <c r="C38" s="13" t="s">
        <v>19</v>
      </c>
    </row>
    <row r="39" spans="1:3" x14ac:dyDescent="0.15">
      <c r="A39">
        <v>36</v>
      </c>
      <c r="B39">
        <v>50</v>
      </c>
      <c r="C39" s="13" t="s">
        <v>19</v>
      </c>
    </row>
    <row r="40" spans="1:3" x14ac:dyDescent="0.15">
      <c r="A40">
        <v>37</v>
      </c>
      <c r="B40">
        <v>10</v>
      </c>
      <c r="C40" s="13" t="s">
        <v>16</v>
      </c>
    </row>
    <row r="41" spans="1:3" x14ac:dyDescent="0.15">
      <c r="A41">
        <v>38</v>
      </c>
      <c r="B41">
        <v>20</v>
      </c>
      <c r="C41" s="13" t="s">
        <v>19</v>
      </c>
    </row>
    <row r="42" spans="1:3" x14ac:dyDescent="0.15">
      <c r="A42">
        <v>39</v>
      </c>
      <c r="B42">
        <v>40</v>
      </c>
      <c r="C42" s="13" t="s">
        <v>19</v>
      </c>
    </row>
    <row r="43" spans="1:3" x14ac:dyDescent="0.15">
      <c r="A43">
        <v>40</v>
      </c>
      <c r="B43">
        <v>30</v>
      </c>
      <c r="C43" s="13" t="s">
        <v>19</v>
      </c>
    </row>
    <row r="44" spans="1:3" x14ac:dyDescent="0.15">
      <c r="A44">
        <v>41</v>
      </c>
      <c r="B44">
        <v>10</v>
      </c>
      <c r="C44" s="13" t="s">
        <v>16</v>
      </c>
    </row>
    <row r="45" spans="1:3" x14ac:dyDescent="0.15">
      <c r="A45">
        <v>42</v>
      </c>
      <c r="B45">
        <v>10</v>
      </c>
      <c r="C45" s="13" t="s">
        <v>16</v>
      </c>
    </row>
    <row r="46" spans="1:3" x14ac:dyDescent="0.15">
      <c r="A46">
        <v>43</v>
      </c>
      <c r="B46">
        <v>30</v>
      </c>
      <c r="C46" s="13" t="s">
        <v>18</v>
      </c>
    </row>
    <row r="47" spans="1:3" x14ac:dyDescent="0.15">
      <c r="A47">
        <v>44</v>
      </c>
      <c r="B47">
        <v>50</v>
      </c>
      <c r="C47" s="13" t="s">
        <v>19</v>
      </c>
    </row>
    <row r="48" spans="1:3" x14ac:dyDescent="0.15">
      <c r="A48">
        <v>45</v>
      </c>
      <c r="B48">
        <v>10</v>
      </c>
      <c r="C48" s="13" t="s">
        <v>14</v>
      </c>
    </row>
    <row r="49" spans="1:3" x14ac:dyDescent="0.15">
      <c r="A49">
        <v>46</v>
      </c>
      <c r="B49">
        <v>20</v>
      </c>
      <c r="C49" s="13" t="s">
        <v>18</v>
      </c>
    </row>
    <row r="50" spans="1:3" x14ac:dyDescent="0.15">
      <c r="A50">
        <v>47</v>
      </c>
      <c r="B50">
        <v>20</v>
      </c>
      <c r="C50" s="13" t="s">
        <v>16</v>
      </c>
    </row>
    <row r="51" spans="1:3" x14ac:dyDescent="0.15">
      <c r="A51">
        <v>48</v>
      </c>
      <c r="B51">
        <v>40</v>
      </c>
      <c r="C51" s="13" t="s">
        <v>18</v>
      </c>
    </row>
    <row r="52" spans="1:3" x14ac:dyDescent="0.15">
      <c r="A52">
        <v>49</v>
      </c>
      <c r="B52">
        <v>30</v>
      </c>
      <c r="C52" s="13" t="s">
        <v>18</v>
      </c>
    </row>
    <row r="53" spans="1:3" x14ac:dyDescent="0.15">
      <c r="A53">
        <v>50</v>
      </c>
      <c r="B53">
        <v>50</v>
      </c>
      <c r="C53" s="13" t="s">
        <v>18</v>
      </c>
    </row>
  </sheetData>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53"/>
  <sheetViews>
    <sheetView workbookViewId="0">
      <selection activeCell="L30" sqref="L30"/>
    </sheetView>
  </sheetViews>
  <sheetFormatPr defaultRowHeight="13.5" x14ac:dyDescent="0.15"/>
  <cols>
    <col min="5" max="5" width="10" customWidth="1"/>
    <col min="6" max="11" width="8.75" customWidth="1"/>
  </cols>
  <sheetData>
    <row r="2" spans="1:10" ht="14.25" thickBot="1" x14ac:dyDescent="0.2"/>
    <row r="3" spans="1:10" x14ac:dyDescent="0.15">
      <c r="A3" t="s">
        <v>11</v>
      </c>
      <c r="B3" t="s">
        <v>12</v>
      </c>
      <c r="C3" t="s">
        <v>13</v>
      </c>
      <c r="E3" s="20"/>
      <c r="F3" s="21" t="s">
        <v>8</v>
      </c>
      <c r="G3" s="21" t="s">
        <v>0</v>
      </c>
      <c r="H3" s="21" t="s">
        <v>9</v>
      </c>
      <c r="I3" s="21" t="s">
        <v>10</v>
      </c>
      <c r="J3" s="22" t="s">
        <v>1</v>
      </c>
    </row>
    <row r="4" spans="1:10" ht="14.25" thickBot="1" x14ac:dyDescent="0.2">
      <c r="A4">
        <v>1</v>
      </c>
      <c r="B4">
        <v>10</v>
      </c>
      <c r="C4">
        <v>2</v>
      </c>
      <c r="E4" s="25" t="s">
        <v>2</v>
      </c>
      <c r="F4" s="26">
        <f>COUNTIFS($C$4:$C$53,1)</f>
        <v>4</v>
      </c>
      <c r="G4" s="26">
        <f>COUNTIFS($C$4:$C$53,2)</f>
        <v>15</v>
      </c>
      <c r="H4" s="26">
        <f>COUNTIFS($C$4:$C$53,3)</f>
        <v>19</v>
      </c>
      <c r="I4" s="26">
        <f>COUNTIFS($C$4:$C$53,4)</f>
        <v>12</v>
      </c>
      <c r="J4" s="27">
        <f>SUM(F4:I4)</f>
        <v>50</v>
      </c>
    </row>
    <row r="5" spans="1:10" x14ac:dyDescent="0.15">
      <c r="A5">
        <v>2</v>
      </c>
      <c r="B5">
        <v>40</v>
      </c>
      <c r="C5">
        <v>2</v>
      </c>
      <c r="I5" s="28"/>
      <c r="J5" s="28"/>
    </row>
    <row r="6" spans="1:10" x14ac:dyDescent="0.15">
      <c r="A6">
        <v>3</v>
      </c>
      <c r="B6">
        <v>50</v>
      </c>
      <c r="C6">
        <v>2</v>
      </c>
    </row>
    <row r="7" spans="1:10" x14ac:dyDescent="0.15">
      <c r="A7">
        <v>4</v>
      </c>
      <c r="B7">
        <v>10</v>
      </c>
      <c r="C7">
        <v>4</v>
      </c>
    </row>
    <row r="8" spans="1:10" x14ac:dyDescent="0.15">
      <c r="A8">
        <v>5</v>
      </c>
      <c r="B8">
        <v>20</v>
      </c>
      <c r="C8">
        <v>2</v>
      </c>
    </row>
    <row r="9" spans="1:10" x14ac:dyDescent="0.15">
      <c r="A9">
        <v>6</v>
      </c>
      <c r="B9">
        <v>40</v>
      </c>
      <c r="C9">
        <v>3</v>
      </c>
    </row>
    <row r="10" spans="1:10" x14ac:dyDescent="0.15">
      <c r="A10">
        <v>7</v>
      </c>
      <c r="B10">
        <v>30</v>
      </c>
      <c r="C10">
        <v>3</v>
      </c>
    </row>
    <row r="11" spans="1:10" x14ac:dyDescent="0.15">
      <c r="A11">
        <v>8</v>
      </c>
      <c r="B11">
        <v>10</v>
      </c>
      <c r="C11">
        <v>4</v>
      </c>
    </row>
    <row r="12" spans="1:10" ht="14.25" thickBot="1" x14ac:dyDescent="0.2">
      <c r="A12">
        <v>9</v>
      </c>
      <c r="B12">
        <v>10</v>
      </c>
      <c r="C12">
        <v>2</v>
      </c>
    </row>
    <row r="13" spans="1:10" x14ac:dyDescent="0.15">
      <c r="A13">
        <v>10</v>
      </c>
      <c r="B13">
        <v>30</v>
      </c>
      <c r="C13">
        <v>2</v>
      </c>
      <c r="E13" s="20"/>
      <c r="F13" s="21" t="s">
        <v>8</v>
      </c>
      <c r="G13" s="21" t="s">
        <v>0</v>
      </c>
      <c r="H13" s="21" t="s">
        <v>9</v>
      </c>
      <c r="I13" s="21" t="s">
        <v>10</v>
      </c>
      <c r="J13" s="22" t="s">
        <v>1</v>
      </c>
    </row>
    <row r="14" spans="1:10" x14ac:dyDescent="0.15">
      <c r="A14">
        <v>11</v>
      </c>
      <c r="B14">
        <v>50</v>
      </c>
      <c r="C14">
        <v>2</v>
      </c>
      <c r="E14" s="23" t="s">
        <v>3</v>
      </c>
      <c r="F14" s="4">
        <f>COUNTIFS($B$4:$B$53,10,$C$4:$C$53,1)</f>
        <v>1</v>
      </c>
      <c r="G14" s="4">
        <f>COUNTIFS($B$4:$B$53,10,$C$4:$C$53,2)</f>
        <v>2</v>
      </c>
      <c r="H14" s="4">
        <f>COUNTIFS($B$4:$B$53,10,$C$4:$C$53,3)</f>
        <v>1</v>
      </c>
      <c r="I14" s="4">
        <f>COUNTIFS($B$4:$B$53,10,$C$4:$C$53,4)</f>
        <v>7</v>
      </c>
      <c r="J14" s="24">
        <f>SUM(F14:I14)</f>
        <v>11</v>
      </c>
    </row>
    <row r="15" spans="1:10" x14ac:dyDescent="0.15">
      <c r="A15">
        <v>12</v>
      </c>
      <c r="B15">
        <v>20</v>
      </c>
      <c r="C15">
        <v>4</v>
      </c>
      <c r="E15" s="23" t="s">
        <v>4</v>
      </c>
      <c r="F15" s="4">
        <f>COUNTIFS($B$4:$B$53,20,$C$4:$C$53,1)</f>
        <v>0</v>
      </c>
      <c r="G15" s="4">
        <f>COUNTIFS($B$4:$B$53,20,$C$4:$C$53,2)</f>
        <v>2</v>
      </c>
      <c r="H15" s="4">
        <f>COUNTIFS($B$4:$B$53,20,$C$4:$C$53,3)</f>
        <v>3</v>
      </c>
      <c r="I15" s="4">
        <f>COUNTIFS($B$4:$B$53,20,$C$4:$C$53,4)</f>
        <v>5</v>
      </c>
      <c r="J15" s="24">
        <f t="shared" ref="J15:J18" si="0">SUM(F15:I15)</f>
        <v>10</v>
      </c>
    </row>
    <row r="16" spans="1:10" x14ac:dyDescent="0.15">
      <c r="A16">
        <v>13</v>
      </c>
      <c r="B16">
        <v>50</v>
      </c>
      <c r="C16">
        <v>1</v>
      </c>
      <c r="E16" s="23" t="s">
        <v>5</v>
      </c>
      <c r="F16" s="4">
        <f>COUNTIFS($B$4:$B$53,30,$C$4:$C$53,1)</f>
        <v>0</v>
      </c>
      <c r="G16" s="4">
        <f>COUNTIFS($B$4:$B$53,30,$C$4:$C$53,2)</f>
        <v>4</v>
      </c>
      <c r="H16" s="4">
        <f>COUNTIFS($B$4:$B$53,30,$C$4:$C$53,3)</f>
        <v>4</v>
      </c>
      <c r="I16" s="4">
        <f>COUNTIFS($B$4:$B$53,30,$C$4:$C$53,4)</f>
        <v>0</v>
      </c>
      <c r="J16" s="24">
        <f t="shared" si="0"/>
        <v>8</v>
      </c>
    </row>
    <row r="17" spans="1:10" x14ac:dyDescent="0.15">
      <c r="A17">
        <v>14</v>
      </c>
      <c r="B17">
        <v>40</v>
      </c>
      <c r="C17">
        <v>3</v>
      </c>
      <c r="E17" s="23" t="s">
        <v>6</v>
      </c>
      <c r="F17" s="4">
        <f>COUNTIFS($B$4:$B$53,40,$C$4:$C$53,1)</f>
        <v>1</v>
      </c>
      <c r="G17" s="4">
        <f>COUNTIFS($B$4:$B$53,40,$C$4:$C$53,2)</f>
        <v>4</v>
      </c>
      <c r="H17" s="4">
        <f>COUNTIFS($B$4:$B$53,40,$C$4:$C$53,3)</f>
        <v>7</v>
      </c>
      <c r="I17" s="4">
        <f>COUNTIFS($B$4:$B$53,40,$C$4:$C$53,4)</f>
        <v>0</v>
      </c>
      <c r="J17" s="24">
        <f t="shared" si="0"/>
        <v>12</v>
      </c>
    </row>
    <row r="18" spans="1:10" ht="14.25" thickBot="1" x14ac:dyDescent="0.2">
      <c r="A18">
        <v>15</v>
      </c>
      <c r="B18">
        <v>40</v>
      </c>
      <c r="C18">
        <v>1</v>
      </c>
      <c r="E18" s="23" t="s">
        <v>7</v>
      </c>
      <c r="F18" s="4">
        <f>COUNTIFS($B$4:$B$53,50,$C$4:$C$53,1)</f>
        <v>2</v>
      </c>
      <c r="G18" s="4">
        <f>COUNTIFS($B$4:$B$53,50,$C$4:$C$53,2)</f>
        <v>3</v>
      </c>
      <c r="H18" s="4">
        <f>COUNTIFS($B$4:$B$53,50,$C$4:$C$53,3)</f>
        <v>4</v>
      </c>
      <c r="I18" s="4">
        <f>COUNTIFS($B$4:$B$53,50,$C$4:$C$53,4)</f>
        <v>0</v>
      </c>
      <c r="J18" s="24">
        <f t="shared" si="0"/>
        <v>9</v>
      </c>
    </row>
    <row r="19" spans="1:10" ht="14.25" thickBot="1" x14ac:dyDescent="0.2">
      <c r="A19">
        <v>16</v>
      </c>
      <c r="B19">
        <v>20</v>
      </c>
      <c r="C19">
        <v>3</v>
      </c>
      <c r="E19" s="33" t="s">
        <v>1</v>
      </c>
      <c r="F19" s="34">
        <f>SUM(F14:F18)</f>
        <v>4</v>
      </c>
      <c r="G19" s="34">
        <f t="shared" ref="G19:I19" si="1">SUM(G14:G18)</f>
        <v>15</v>
      </c>
      <c r="H19" s="34">
        <f t="shared" si="1"/>
        <v>19</v>
      </c>
      <c r="I19" s="34">
        <f t="shared" si="1"/>
        <v>12</v>
      </c>
      <c r="J19" s="35">
        <f>SUM(J14:J18)</f>
        <v>50</v>
      </c>
    </row>
    <row r="20" spans="1:10" x14ac:dyDescent="0.15">
      <c r="A20">
        <v>17</v>
      </c>
      <c r="B20">
        <v>20</v>
      </c>
      <c r="C20">
        <v>4</v>
      </c>
    </row>
    <row r="21" spans="1:10" x14ac:dyDescent="0.15">
      <c r="A21">
        <v>18</v>
      </c>
      <c r="B21">
        <v>40</v>
      </c>
      <c r="C21">
        <v>2</v>
      </c>
    </row>
    <row r="22" spans="1:10" x14ac:dyDescent="0.15">
      <c r="A22">
        <v>19</v>
      </c>
      <c r="B22">
        <v>30</v>
      </c>
      <c r="C22">
        <v>3</v>
      </c>
    </row>
    <row r="23" spans="1:10" x14ac:dyDescent="0.15">
      <c r="A23">
        <v>20</v>
      </c>
      <c r="B23">
        <v>50</v>
      </c>
      <c r="C23">
        <v>3</v>
      </c>
    </row>
    <row r="24" spans="1:10" x14ac:dyDescent="0.15">
      <c r="A24">
        <v>21</v>
      </c>
      <c r="B24">
        <v>20</v>
      </c>
      <c r="C24">
        <v>4</v>
      </c>
    </row>
    <row r="25" spans="1:10" x14ac:dyDescent="0.15">
      <c r="A25">
        <v>22</v>
      </c>
      <c r="B25">
        <v>50</v>
      </c>
      <c r="C25">
        <v>1</v>
      </c>
    </row>
    <row r="26" spans="1:10" x14ac:dyDescent="0.15">
      <c r="A26">
        <v>23</v>
      </c>
      <c r="B26">
        <v>40</v>
      </c>
      <c r="C26">
        <v>3</v>
      </c>
    </row>
    <row r="27" spans="1:10" x14ac:dyDescent="0.15">
      <c r="A27">
        <v>24</v>
      </c>
      <c r="B27">
        <v>40</v>
      </c>
      <c r="C27">
        <v>3</v>
      </c>
    </row>
    <row r="28" spans="1:10" x14ac:dyDescent="0.15">
      <c r="A28">
        <v>25</v>
      </c>
      <c r="B28">
        <v>20</v>
      </c>
      <c r="C28">
        <v>3</v>
      </c>
    </row>
    <row r="29" spans="1:10" x14ac:dyDescent="0.15">
      <c r="A29">
        <v>26</v>
      </c>
      <c r="B29">
        <v>20</v>
      </c>
      <c r="C29">
        <v>4</v>
      </c>
    </row>
    <row r="30" spans="1:10" x14ac:dyDescent="0.15">
      <c r="A30">
        <v>27</v>
      </c>
      <c r="B30">
        <v>40</v>
      </c>
      <c r="C30">
        <v>2</v>
      </c>
    </row>
    <row r="31" spans="1:10" x14ac:dyDescent="0.15">
      <c r="A31">
        <v>28</v>
      </c>
      <c r="B31">
        <v>40</v>
      </c>
      <c r="C31">
        <v>3</v>
      </c>
    </row>
    <row r="32" spans="1:10" x14ac:dyDescent="0.15">
      <c r="A32">
        <v>29</v>
      </c>
      <c r="B32">
        <v>30</v>
      </c>
      <c r="C32">
        <v>3</v>
      </c>
    </row>
    <row r="33" spans="1:3" x14ac:dyDescent="0.15">
      <c r="A33">
        <v>30</v>
      </c>
      <c r="B33">
        <v>10</v>
      </c>
      <c r="C33">
        <v>4</v>
      </c>
    </row>
    <row r="34" spans="1:3" x14ac:dyDescent="0.15">
      <c r="A34">
        <v>31</v>
      </c>
      <c r="B34">
        <v>10</v>
      </c>
      <c r="C34">
        <v>4</v>
      </c>
    </row>
    <row r="35" spans="1:3" x14ac:dyDescent="0.15">
      <c r="A35">
        <v>32</v>
      </c>
      <c r="B35">
        <v>30</v>
      </c>
      <c r="C35">
        <v>2</v>
      </c>
    </row>
    <row r="36" spans="1:3" x14ac:dyDescent="0.15">
      <c r="A36">
        <v>33</v>
      </c>
      <c r="B36">
        <v>50</v>
      </c>
      <c r="C36">
        <v>3</v>
      </c>
    </row>
    <row r="37" spans="1:3" x14ac:dyDescent="0.15">
      <c r="A37">
        <v>34</v>
      </c>
      <c r="B37">
        <v>10</v>
      </c>
      <c r="C37">
        <v>3</v>
      </c>
    </row>
    <row r="38" spans="1:3" x14ac:dyDescent="0.15">
      <c r="A38">
        <v>35</v>
      </c>
      <c r="B38">
        <v>40</v>
      </c>
      <c r="C38">
        <v>3</v>
      </c>
    </row>
    <row r="39" spans="1:3" x14ac:dyDescent="0.15">
      <c r="A39">
        <v>36</v>
      </c>
      <c r="B39">
        <v>50</v>
      </c>
      <c r="C39">
        <v>3</v>
      </c>
    </row>
    <row r="40" spans="1:3" x14ac:dyDescent="0.15">
      <c r="A40">
        <v>37</v>
      </c>
      <c r="B40">
        <v>10</v>
      </c>
      <c r="C40">
        <v>4</v>
      </c>
    </row>
    <row r="41" spans="1:3" x14ac:dyDescent="0.15">
      <c r="A41">
        <v>38</v>
      </c>
      <c r="B41">
        <v>20</v>
      </c>
      <c r="C41">
        <v>3</v>
      </c>
    </row>
    <row r="42" spans="1:3" x14ac:dyDescent="0.15">
      <c r="A42">
        <v>39</v>
      </c>
      <c r="B42">
        <v>40</v>
      </c>
      <c r="C42">
        <v>3</v>
      </c>
    </row>
    <row r="43" spans="1:3" x14ac:dyDescent="0.15">
      <c r="A43">
        <v>40</v>
      </c>
      <c r="B43">
        <v>30</v>
      </c>
      <c r="C43">
        <v>3</v>
      </c>
    </row>
    <row r="44" spans="1:3" x14ac:dyDescent="0.15">
      <c r="A44">
        <v>41</v>
      </c>
      <c r="B44">
        <v>10</v>
      </c>
      <c r="C44">
        <v>4</v>
      </c>
    </row>
    <row r="45" spans="1:3" x14ac:dyDescent="0.15">
      <c r="A45">
        <v>42</v>
      </c>
      <c r="B45">
        <v>10</v>
      </c>
      <c r="C45">
        <v>4</v>
      </c>
    </row>
    <row r="46" spans="1:3" x14ac:dyDescent="0.15">
      <c r="A46">
        <v>43</v>
      </c>
      <c r="B46">
        <v>30</v>
      </c>
      <c r="C46">
        <v>2</v>
      </c>
    </row>
    <row r="47" spans="1:3" x14ac:dyDescent="0.15">
      <c r="A47">
        <v>44</v>
      </c>
      <c r="B47">
        <v>50</v>
      </c>
      <c r="C47">
        <v>3</v>
      </c>
    </row>
    <row r="48" spans="1:3" x14ac:dyDescent="0.15">
      <c r="A48">
        <v>45</v>
      </c>
      <c r="B48">
        <v>10</v>
      </c>
      <c r="C48">
        <v>1</v>
      </c>
    </row>
    <row r="49" spans="1:3" x14ac:dyDescent="0.15">
      <c r="A49">
        <v>46</v>
      </c>
      <c r="B49">
        <v>20</v>
      </c>
      <c r="C49">
        <v>2</v>
      </c>
    </row>
    <row r="50" spans="1:3" x14ac:dyDescent="0.15">
      <c r="A50">
        <v>47</v>
      </c>
      <c r="B50">
        <v>20</v>
      </c>
      <c r="C50">
        <v>4</v>
      </c>
    </row>
    <row r="51" spans="1:3" x14ac:dyDescent="0.15">
      <c r="A51">
        <v>48</v>
      </c>
      <c r="B51">
        <v>40</v>
      </c>
      <c r="C51">
        <v>2</v>
      </c>
    </row>
    <row r="52" spans="1:3" x14ac:dyDescent="0.15">
      <c r="A52">
        <v>49</v>
      </c>
      <c r="B52">
        <v>30</v>
      </c>
      <c r="C52">
        <v>2</v>
      </c>
    </row>
    <row r="53" spans="1:3" x14ac:dyDescent="0.15">
      <c r="A53">
        <v>50</v>
      </c>
      <c r="B53">
        <v>50</v>
      </c>
      <c r="C53">
        <v>2</v>
      </c>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昆虫の好み①</vt:lpstr>
      <vt:lpstr>②</vt:lpstr>
      <vt:lpstr>③</vt:lpstr>
      <vt:lpstr>昆虫の好み (2) ④</vt:lpstr>
      <vt:lpstr>好み⑤</vt:lpstr>
      <vt:lpstr>好み⑥</vt:lpstr>
      <vt:lpstr>好み (3) ⑦</vt:lpstr>
      <vt:lpstr>好み⑧</vt:lpstr>
      <vt:lpstr>昆虫の好み【解答】</vt:lpstr>
      <vt:lpstr>（早く済んだ人用）未来展満足度</vt:lpstr>
      <vt:lpstr>（演習）未来展満足度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dc:creator>
  <cp:lastModifiedBy>島根県</cp:lastModifiedBy>
  <dcterms:created xsi:type="dcterms:W3CDTF">2021-09-09T19:01:15Z</dcterms:created>
  <dcterms:modified xsi:type="dcterms:W3CDTF">2022-09-12T01:32:38Z</dcterms:modified>
</cp:coreProperties>
</file>